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https://swinderby365.sharepoint.com/sites/Swinderby/General/A Staff Only/Admin/MTFP 23-24/Budget Share Reports/"/>
    </mc:Choice>
  </mc:AlternateContent>
  <bookViews>
    <workbookView xWindow="0" yWindow="0" windowWidth="28800" windowHeight="11700" activeTab="1"/>
  </bookViews>
  <sheets>
    <sheet name="Parameters" sheetId="2" r:id="rId1"/>
    <sheet name="Schools actual budget forecast" sheetId="3" r:id="rId2"/>
  </sheets>
  <calcPr calcId="162913"/>
</workbook>
</file>

<file path=xl/calcChain.xml><?xml version="1.0" encoding="utf-8"?>
<calcChain xmlns="http://schemas.openxmlformats.org/spreadsheetml/2006/main">
  <c r="M137" i="3" l="1"/>
  <c r="M136" i="3"/>
  <c r="M134" i="3"/>
  <c r="M132" i="3"/>
  <c r="M130" i="3"/>
  <c r="M128" i="3"/>
  <c r="M126" i="3"/>
  <c r="M125" i="3"/>
  <c r="M124" i="3"/>
  <c r="M123" i="3"/>
  <c r="M122" i="3"/>
  <c r="M120" i="3"/>
  <c r="M118" i="3"/>
  <c r="M116" i="3"/>
  <c r="M115" i="3"/>
  <c r="M114" i="3"/>
  <c r="M113" i="3"/>
  <c r="M111" i="3"/>
  <c r="M110" i="3"/>
  <c r="M109" i="3"/>
  <c r="M108" i="3"/>
  <c r="M106" i="3"/>
  <c r="M104" i="3"/>
  <c r="M103" i="3"/>
  <c r="M101" i="3"/>
  <c r="M100" i="3"/>
  <c r="M98" i="3"/>
  <c r="M96" i="3"/>
  <c r="M95" i="3"/>
  <c r="M94" i="3"/>
  <c r="M93" i="3"/>
  <c r="M92" i="3"/>
  <c r="M91" i="3"/>
  <c r="M89" i="3"/>
  <c r="M88" i="3"/>
  <c r="M87" i="3"/>
  <c r="M85" i="3"/>
  <c r="M84" i="3"/>
  <c r="M83" i="3"/>
  <c r="M82" i="3"/>
  <c r="M81" i="3"/>
  <c r="M80" i="3"/>
  <c r="M79" i="3"/>
  <c r="M78" i="3"/>
  <c r="M77" i="3"/>
  <c r="M76" i="3"/>
  <c r="M75" i="3"/>
  <c r="M73" i="3"/>
  <c r="M72" i="3"/>
  <c r="M71" i="3"/>
  <c r="M70" i="3"/>
  <c r="M69" i="3"/>
  <c r="M68" i="3"/>
  <c r="M67" i="3"/>
  <c r="M65" i="3"/>
  <c r="M63" i="3"/>
  <c r="M62" i="3"/>
  <c r="M60" i="3"/>
  <c r="M58" i="3"/>
  <c r="M57" i="3"/>
  <c r="M55" i="3"/>
  <c r="M53" i="3"/>
  <c r="M52" i="3"/>
  <c r="M50" i="3"/>
  <c r="M48" i="3"/>
  <c r="M46" i="3"/>
  <c r="M45" i="3"/>
  <c r="M43" i="3"/>
  <c r="M42" i="3"/>
  <c r="M41" i="3"/>
  <c r="M40" i="3"/>
  <c r="M39" i="3"/>
  <c r="M38" i="3"/>
  <c r="M36" i="3"/>
  <c r="M35" i="3"/>
  <c r="M34" i="3"/>
  <c r="M33" i="3"/>
  <c r="M32" i="3"/>
  <c r="M31" i="3"/>
  <c r="M30" i="3"/>
  <c r="M29" i="3"/>
  <c r="M28" i="3"/>
  <c r="M27" i="3"/>
  <c r="M26" i="3"/>
  <c r="M25" i="3"/>
  <c r="M24" i="3"/>
  <c r="M22" i="3"/>
  <c r="M21" i="3"/>
  <c r="M20" i="3"/>
  <c r="M19" i="3"/>
  <c r="M18" i="3"/>
  <c r="M17" i="3"/>
  <c r="M15" i="3"/>
  <c r="M14" i="3"/>
  <c r="M13" i="3"/>
  <c r="M12" i="3"/>
  <c r="M10" i="3"/>
  <c r="M9" i="3"/>
  <c r="M8" i="3"/>
  <c r="M7" i="3"/>
  <c r="M5" i="3"/>
  <c r="M4" i="3"/>
  <c r="M3" i="3"/>
  <c r="M2" i="3"/>
  <c r="O138" i="3" l="1"/>
  <c r="N138" i="3"/>
  <c r="L138" i="3"/>
  <c r="K138" i="3"/>
  <c r="J138" i="3"/>
  <c r="I138" i="3"/>
  <c r="H138" i="3"/>
  <c r="G138" i="3"/>
  <c r="M138" i="3" s="1"/>
  <c r="O135" i="3"/>
  <c r="N135" i="3"/>
  <c r="L135" i="3"/>
  <c r="K135" i="3"/>
  <c r="J135" i="3"/>
  <c r="I135" i="3"/>
  <c r="H135" i="3"/>
  <c r="G135" i="3"/>
  <c r="O133" i="3"/>
  <c r="N133" i="3"/>
  <c r="L133" i="3"/>
  <c r="K133" i="3"/>
  <c r="J133" i="3"/>
  <c r="I133" i="3"/>
  <c r="H133" i="3"/>
  <c r="G133" i="3"/>
  <c r="M133" i="3" s="1"/>
  <c r="O131" i="3"/>
  <c r="N131" i="3"/>
  <c r="L131" i="3"/>
  <c r="K131" i="3"/>
  <c r="J131" i="3"/>
  <c r="I131" i="3"/>
  <c r="H131" i="3"/>
  <c r="G131" i="3"/>
  <c r="M131" i="3" s="1"/>
  <c r="O129" i="3"/>
  <c r="N129" i="3"/>
  <c r="L129" i="3"/>
  <c r="K129" i="3"/>
  <c r="J129" i="3"/>
  <c r="I129" i="3"/>
  <c r="H129" i="3"/>
  <c r="G129" i="3"/>
  <c r="O127" i="3"/>
  <c r="N127" i="3"/>
  <c r="L127" i="3"/>
  <c r="K127" i="3"/>
  <c r="J127" i="3"/>
  <c r="I127" i="3"/>
  <c r="H127" i="3"/>
  <c r="G127" i="3"/>
  <c r="O121" i="3"/>
  <c r="N121" i="3"/>
  <c r="L121" i="3"/>
  <c r="K121" i="3"/>
  <c r="J121" i="3"/>
  <c r="I121" i="3"/>
  <c r="H121" i="3"/>
  <c r="G121" i="3"/>
  <c r="O119" i="3"/>
  <c r="N119" i="3"/>
  <c r="L119" i="3"/>
  <c r="K119" i="3"/>
  <c r="J119" i="3"/>
  <c r="I119" i="3"/>
  <c r="H119" i="3"/>
  <c r="G119" i="3"/>
  <c r="O117" i="3"/>
  <c r="N117" i="3"/>
  <c r="L117" i="3"/>
  <c r="K117" i="3"/>
  <c r="J117" i="3"/>
  <c r="I117" i="3"/>
  <c r="H117" i="3"/>
  <c r="G117" i="3"/>
  <c r="O112" i="3"/>
  <c r="N112" i="3"/>
  <c r="L112" i="3"/>
  <c r="K112" i="3"/>
  <c r="J112" i="3"/>
  <c r="I112" i="3"/>
  <c r="H112" i="3"/>
  <c r="G112" i="3"/>
  <c r="O107" i="3"/>
  <c r="N107" i="3"/>
  <c r="L107" i="3"/>
  <c r="K107" i="3"/>
  <c r="J107" i="3"/>
  <c r="I107" i="3"/>
  <c r="H107" i="3"/>
  <c r="G107" i="3"/>
  <c r="O105" i="3"/>
  <c r="N105" i="3"/>
  <c r="L105" i="3"/>
  <c r="K105" i="3"/>
  <c r="J105" i="3"/>
  <c r="I105" i="3"/>
  <c r="H105" i="3"/>
  <c r="G105" i="3"/>
  <c r="O102" i="3"/>
  <c r="N102" i="3"/>
  <c r="L102" i="3"/>
  <c r="K102" i="3"/>
  <c r="J102" i="3"/>
  <c r="I102" i="3"/>
  <c r="H102" i="3"/>
  <c r="G102" i="3"/>
  <c r="O99" i="3"/>
  <c r="N99" i="3"/>
  <c r="L99" i="3"/>
  <c r="K99" i="3"/>
  <c r="J99" i="3"/>
  <c r="I99" i="3"/>
  <c r="H99" i="3"/>
  <c r="G99" i="3"/>
  <c r="O97" i="3"/>
  <c r="N97" i="3"/>
  <c r="L97" i="3"/>
  <c r="K97" i="3"/>
  <c r="J97" i="3"/>
  <c r="I97" i="3"/>
  <c r="H97" i="3"/>
  <c r="G97" i="3"/>
  <c r="O90" i="3"/>
  <c r="N90" i="3"/>
  <c r="L90" i="3"/>
  <c r="K90" i="3"/>
  <c r="J90" i="3"/>
  <c r="I90" i="3"/>
  <c r="H90" i="3"/>
  <c r="G90" i="3"/>
  <c r="O86" i="3"/>
  <c r="N86" i="3"/>
  <c r="L86" i="3"/>
  <c r="K86" i="3"/>
  <c r="J86" i="3"/>
  <c r="I86" i="3"/>
  <c r="H86" i="3"/>
  <c r="G86" i="3"/>
  <c r="O74" i="3"/>
  <c r="N74" i="3"/>
  <c r="L74" i="3"/>
  <c r="K74" i="3"/>
  <c r="J74" i="3"/>
  <c r="I74" i="3"/>
  <c r="H74" i="3"/>
  <c r="G74" i="3"/>
  <c r="O66" i="3"/>
  <c r="N66" i="3"/>
  <c r="L66" i="3"/>
  <c r="K66" i="3"/>
  <c r="J66" i="3"/>
  <c r="I66" i="3"/>
  <c r="H66" i="3"/>
  <c r="G66" i="3"/>
  <c r="O64" i="3"/>
  <c r="N64" i="3"/>
  <c r="L64" i="3"/>
  <c r="K64" i="3"/>
  <c r="J64" i="3"/>
  <c r="I64" i="3"/>
  <c r="H64" i="3"/>
  <c r="G64" i="3"/>
  <c r="O61" i="3"/>
  <c r="N61" i="3"/>
  <c r="L61" i="3"/>
  <c r="K61" i="3"/>
  <c r="J61" i="3"/>
  <c r="I61" i="3"/>
  <c r="H61" i="3"/>
  <c r="G61" i="3"/>
  <c r="M61" i="3" s="1"/>
  <c r="O59" i="3"/>
  <c r="N59" i="3"/>
  <c r="L59" i="3"/>
  <c r="K59" i="3"/>
  <c r="J59" i="3"/>
  <c r="I59" i="3"/>
  <c r="H59" i="3"/>
  <c r="G59" i="3"/>
  <c r="O56" i="3"/>
  <c r="N56" i="3"/>
  <c r="L56" i="3"/>
  <c r="K56" i="3"/>
  <c r="J56" i="3"/>
  <c r="I56" i="3"/>
  <c r="H56" i="3"/>
  <c r="G56" i="3"/>
  <c r="O54" i="3"/>
  <c r="N54" i="3"/>
  <c r="L54" i="3"/>
  <c r="K54" i="3"/>
  <c r="J54" i="3"/>
  <c r="I54" i="3"/>
  <c r="H54" i="3"/>
  <c r="G54" i="3"/>
  <c r="O51" i="3"/>
  <c r="N51" i="3"/>
  <c r="L51" i="3"/>
  <c r="K51" i="3"/>
  <c r="J51" i="3"/>
  <c r="I51" i="3"/>
  <c r="H51" i="3"/>
  <c r="G51" i="3"/>
  <c r="O49" i="3"/>
  <c r="N49" i="3"/>
  <c r="L49" i="3"/>
  <c r="K49" i="3"/>
  <c r="J49" i="3"/>
  <c r="I49" i="3"/>
  <c r="H49" i="3"/>
  <c r="G49" i="3"/>
  <c r="O47" i="3"/>
  <c r="N47" i="3"/>
  <c r="L47" i="3"/>
  <c r="K47" i="3"/>
  <c r="J47" i="3"/>
  <c r="I47" i="3"/>
  <c r="H47" i="3"/>
  <c r="G47" i="3"/>
  <c r="O44" i="3"/>
  <c r="N44" i="3"/>
  <c r="L44" i="3"/>
  <c r="K44" i="3"/>
  <c r="J44" i="3"/>
  <c r="I44" i="3"/>
  <c r="H44" i="3"/>
  <c r="G44" i="3"/>
  <c r="O37" i="3"/>
  <c r="N37" i="3"/>
  <c r="L37" i="3"/>
  <c r="K37" i="3"/>
  <c r="J37" i="3"/>
  <c r="I37" i="3"/>
  <c r="H37" i="3"/>
  <c r="G37" i="3"/>
  <c r="O23" i="3"/>
  <c r="N23" i="3"/>
  <c r="L23" i="3"/>
  <c r="K23" i="3"/>
  <c r="J23" i="3"/>
  <c r="I23" i="3"/>
  <c r="H23" i="3"/>
  <c r="G23" i="3"/>
  <c r="M23" i="3" s="1"/>
  <c r="O16" i="3"/>
  <c r="N16" i="3"/>
  <c r="L16" i="3"/>
  <c r="K16" i="3"/>
  <c r="J16" i="3"/>
  <c r="I16" i="3"/>
  <c r="H16" i="3"/>
  <c r="G16" i="3"/>
  <c r="O11" i="3"/>
  <c r="N11" i="3"/>
  <c r="L11" i="3"/>
  <c r="K11" i="3"/>
  <c r="J11" i="3"/>
  <c r="I11" i="3"/>
  <c r="H11" i="3"/>
  <c r="G11" i="3"/>
  <c r="O6" i="3"/>
  <c r="N6" i="3"/>
  <c r="L6" i="3"/>
  <c r="K6" i="3"/>
  <c r="J6" i="3"/>
  <c r="I6" i="3"/>
  <c r="H6" i="3"/>
  <c r="G6" i="3"/>
  <c r="N139" i="3" l="1"/>
  <c r="M37" i="3"/>
  <c r="M49" i="3"/>
  <c r="M56" i="3"/>
  <c r="M64" i="3"/>
  <c r="M86" i="3"/>
  <c r="M99" i="3"/>
  <c r="M107" i="3"/>
  <c r="M119" i="3"/>
  <c r="M129" i="3"/>
  <c r="M135" i="3"/>
  <c r="M11" i="3"/>
  <c r="M127" i="3"/>
  <c r="M121" i="3"/>
  <c r="M117" i="3"/>
  <c r="M112" i="3"/>
  <c r="M105" i="3"/>
  <c r="M102" i="3"/>
  <c r="M97" i="3"/>
  <c r="M90" i="3"/>
  <c r="M74" i="3"/>
  <c r="M66" i="3"/>
  <c r="M59" i="3"/>
  <c r="M51" i="3"/>
  <c r="M54" i="3"/>
  <c r="M47" i="3"/>
  <c r="M44" i="3"/>
  <c r="K139" i="3"/>
  <c r="K140" i="3" s="1"/>
  <c r="M16" i="3"/>
  <c r="L139" i="3"/>
  <c r="L140" i="3" s="1"/>
  <c r="J139" i="3"/>
  <c r="J140" i="3" s="1"/>
  <c r="M6" i="3"/>
  <c r="H139" i="3"/>
  <c r="H140" i="3" s="1"/>
  <c r="N140" i="3"/>
  <c r="G139" i="3"/>
  <c r="I139" i="3"/>
  <c r="I140" i="3" s="1"/>
  <c r="O139" i="3"/>
  <c r="O140" i="3" s="1"/>
  <c r="G140" i="3" l="1"/>
  <c r="M140" i="3" s="1"/>
  <c r="M139" i="3"/>
</calcChain>
</file>

<file path=xl/sharedStrings.xml><?xml version="1.0" encoding="utf-8"?>
<sst xmlns="http://schemas.openxmlformats.org/spreadsheetml/2006/main" count="842" uniqueCount="356">
  <si>
    <t>client</t>
  </si>
  <si>
    <t>LC</t>
  </si>
  <si>
    <t>user_id</t>
  </si>
  <si>
    <t>206340</t>
  </si>
  <si>
    <t>language</t>
  </si>
  <si>
    <t>EN</t>
  </si>
  <si>
    <t>Period between (&gt;=)</t>
  </si>
  <si>
    <t>Period between (&lt;=)</t>
  </si>
  <si>
    <t>Costc like</t>
  </si>
  <si>
    <t>S38900</t>
  </si>
  <si>
    <t>Target/Non Target like</t>
  </si>
  <si>
    <t>TARGET</t>
  </si>
  <si>
    <t>CFR Hierarchy Level 2 not like</t>
  </si>
  <si>
    <t>NA</t>
  </si>
  <si>
    <t>C</t>
  </si>
  <si>
    <t>Company like</t>
  </si>
  <si>
    <t>CFR Hierarchy Level 2</t>
  </si>
  <si>
    <t>CFR Hierarchy Level 2 (T)</t>
  </si>
  <si>
    <t>Account</t>
  </si>
  <si>
    <t>Account (T)</t>
  </si>
  <si>
    <t>Costc</t>
  </si>
  <si>
    <t>Costc (T)</t>
  </si>
  <si>
    <t>Actuals</t>
  </si>
  <si>
    <t>Original Budget</t>
  </si>
  <si>
    <t>Virements</t>
  </si>
  <si>
    <t>Revisions</t>
  </si>
  <si>
    <t>Revised Budget</t>
  </si>
  <si>
    <t>Variance (Actuals- Revised Budget)</t>
  </si>
  <si>
    <t>% Spent</t>
  </si>
  <si>
    <t>Forecast</t>
  </si>
  <si>
    <t>Forecast Variance</t>
  </si>
  <si>
    <t>E01</t>
  </si>
  <si>
    <t>Teaching Staff</t>
  </si>
  <si>
    <t>A10005</t>
  </si>
  <si>
    <t>Teachers Basic Pay</t>
  </si>
  <si>
    <t>Swinderby All Saints CE Primary Budget Share</t>
  </si>
  <si>
    <t>A12005</t>
  </si>
  <si>
    <t>Teachers Ers NI</t>
  </si>
  <si>
    <t>A13005</t>
  </si>
  <si>
    <t>Teachers Ers Pension Conts</t>
  </si>
  <si>
    <t>A14005</t>
  </si>
  <si>
    <t>Teachers Allowances</t>
  </si>
  <si>
    <t>E03</t>
  </si>
  <si>
    <t>Education Support Staff</t>
  </si>
  <si>
    <t>A10080</t>
  </si>
  <si>
    <t>Learning Support Assistants Basic Pay</t>
  </si>
  <si>
    <t>A12080</t>
  </si>
  <si>
    <t>Learning Support Assistants Ers NI</t>
  </si>
  <si>
    <t>A13080</t>
  </si>
  <si>
    <t>Learning Support Assistants Ers Pens Conts</t>
  </si>
  <si>
    <t>A14080</t>
  </si>
  <si>
    <t>Learning Support Assistants Allowances</t>
  </si>
  <si>
    <t>E04</t>
  </si>
  <si>
    <t>Premises Staff</t>
  </si>
  <si>
    <t>A10105</t>
  </si>
  <si>
    <t>Caretakers &amp; Cleaners Basic Pay</t>
  </si>
  <si>
    <t>A12105</t>
  </si>
  <si>
    <t>Caretakers &amp; Cleaners Ers NI</t>
  </si>
  <si>
    <t>A13105</t>
  </si>
  <si>
    <t>Caretakers &amp; Cleaners Ers Pension Conts</t>
  </si>
  <si>
    <t>A14105</t>
  </si>
  <si>
    <t>Caretakers &amp; Cleaners Allowances</t>
  </si>
  <si>
    <t>E05</t>
  </si>
  <si>
    <t>Administrative &amp; Clerical Staff</t>
  </si>
  <si>
    <t>A10120</t>
  </si>
  <si>
    <t>Clerk to Governors Basic Pay</t>
  </si>
  <si>
    <t>A10145</t>
  </si>
  <si>
    <t>Admin &amp; Professional Basic Pay</t>
  </si>
  <si>
    <t>A12145</t>
  </si>
  <si>
    <t>Admin &amp; Professional Ers NI</t>
  </si>
  <si>
    <t>A13120</t>
  </si>
  <si>
    <t>Clerk to Governors Ers Pension Conts</t>
  </si>
  <si>
    <t>A13145</t>
  </si>
  <si>
    <t>Admin &amp; Professional Ers Pension Conts</t>
  </si>
  <si>
    <t>A14145</t>
  </si>
  <si>
    <t>Admin &amp; Professional Allowances</t>
  </si>
  <si>
    <t>E07</t>
  </si>
  <si>
    <t>Cost of Other Staff</t>
  </si>
  <si>
    <t>A10090</t>
  </si>
  <si>
    <t>Midday Controllers Basic Pay</t>
  </si>
  <si>
    <t>A10095</t>
  </si>
  <si>
    <t>Non Classroom Supervision Basic Pay</t>
  </si>
  <si>
    <t>A10165</t>
  </si>
  <si>
    <t>Other Employees Basic Pay</t>
  </si>
  <si>
    <t>A12090</t>
  </si>
  <si>
    <t>Midday Controllers Ers NI</t>
  </si>
  <si>
    <t>A12095</t>
  </si>
  <si>
    <t>Non Classroom Supervision Ers NI</t>
  </si>
  <si>
    <t>A12165</t>
  </si>
  <si>
    <t>Other Employees Ers NI</t>
  </si>
  <si>
    <t>A13090</t>
  </si>
  <si>
    <t>Midday Controllers Ers Pension Conts</t>
  </si>
  <si>
    <t>A13095</t>
  </si>
  <si>
    <t>Non Classroom Supervision Ers Pension Co</t>
  </si>
  <si>
    <t>A13165</t>
  </si>
  <si>
    <t>Other Employees Ers Pension Conts</t>
  </si>
  <si>
    <t>A14090</t>
  </si>
  <si>
    <t>Midday Controllers Allowances</t>
  </si>
  <si>
    <t>A14095</t>
  </si>
  <si>
    <t>Non Classroom Supervision Allowances</t>
  </si>
  <si>
    <t>R19012</t>
  </si>
  <si>
    <t>Recharge - Payroll Split Coding</t>
  </si>
  <si>
    <t>R44018</t>
  </si>
  <si>
    <t>Recharge - Service Provision</t>
  </si>
  <si>
    <t>E08</t>
  </si>
  <si>
    <t>Indirect Employee Expenses</t>
  </si>
  <si>
    <t>A16020</t>
  </si>
  <si>
    <t>Staff Professional Membership Fees Non Payroll</t>
  </si>
  <si>
    <t>A18600</t>
  </si>
  <si>
    <t>Schools Apprenticeship Levy</t>
  </si>
  <si>
    <t>A34005</t>
  </si>
  <si>
    <t>Car Allowances - Payroll</t>
  </si>
  <si>
    <t>A34015</t>
  </si>
  <si>
    <t>Other Travel Expenses - Payroll</t>
  </si>
  <si>
    <t>A46030</t>
  </si>
  <si>
    <t>Staff attending Conferences</t>
  </si>
  <si>
    <t>R19013</t>
  </si>
  <si>
    <t>Recharge - Recruitment Adverts</t>
  </si>
  <si>
    <t>E09</t>
  </si>
  <si>
    <t>Staff Development &amp; Training</t>
  </si>
  <si>
    <t>A16005</t>
  </si>
  <si>
    <t>Staff Training Expenses - Payroll</t>
  </si>
  <si>
    <t>A16015</t>
  </si>
  <si>
    <t>Staff Training Expenses - Non Payroll</t>
  </si>
  <si>
    <t>E10</t>
  </si>
  <si>
    <t>Supply Teacher Insurance</t>
  </si>
  <si>
    <t>R19003</t>
  </si>
  <si>
    <t>Recharge - Teaching Sickness Premium</t>
  </si>
  <si>
    <t>E11</t>
  </si>
  <si>
    <t>Staff Related Insurance</t>
  </si>
  <si>
    <t>R19000</t>
  </si>
  <si>
    <t>Recharge - Non-teaching Sickness Premium</t>
  </si>
  <si>
    <t>E12</t>
  </si>
  <si>
    <t>Building Maintenance &amp; Improvement</t>
  </si>
  <si>
    <t>A20005</t>
  </si>
  <si>
    <t>Property Repairs, Maintenance &amp; Alterations</t>
  </si>
  <si>
    <t>R29002</t>
  </si>
  <si>
    <t>Recharge - Repairs &amp; Maintenance Buy-Back</t>
  </si>
  <si>
    <t>E13</t>
  </si>
  <si>
    <t>Grounds Maintenance &amp; Improvement</t>
  </si>
  <si>
    <t>A27505</t>
  </si>
  <si>
    <t>Upkeep of Grounds</t>
  </si>
  <si>
    <t>E14</t>
  </si>
  <si>
    <t>Cleaning &amp; Caretaking</t>
  </si>
  <si>
    <t>A27005</t>
  </si>
  <si>
    <t>Window Cleaning</t>
  </si>
  <si>
    <t>A27010</t>
  </si>
  <si>
    <t>Contract Cleaning</t>
  </si>
  <si>
    <t>E15</t>
  </si>
  <si>
    <t>Water &amp; Sewerage</t>
  </si>
  <si>
    <t>A24005</t>
  </si>
  <si>
    <t>Property Related Water Services</t>
  </si>
  <si>
    <t>E16</t>
  </si>
  <si>
    <t>Energy</t>
  </si>
  <si>
    <t>A21005</t>
  </si>
  <si>
    <t>Electricity</t>
  </si>
  <si>
    <t>A21015</t>
  </si>
  <si>
    <t>Heating Oil</t>
  </si>
  <si>
    <t>E17</t>
  </si>
  <si>
    <t>Rates</t>
  </si>
  <si>
    <t>A23005</t>
  </si>
  <si>
    <t>E18</t>
  </si>
  <si>
    <t>Other Occupation Costs</t>
  </si>
  <si>
    <t>A20020</t>
  </si>
  <si>
    <t>Health and Safety at Work</t>
  </si>
  <si>
    <t>A25005</t>
  </si>
  <si>
    <t>Fixtures &amp; Fittings</t>
  </si>
  <si>
    <t>A27015</t>
  </si>
  <si>
    <t>Refuse Collection</t>
  </si>
  <si>
    <t>A27020</t>
  </si>
  <si>
    <t>Cleaning Materials</t>
  </si>
  <si>
    <t>A40035</t>
  </si>
  <si>
    <t>PAT Testing</t>
  </si>
  <si>
    <t>A40040</t>
  </si>
  <si>
    <t>First Aid Equipment</t>
  </si>
  <si>
    <t>A40080</t>
  </si>
  <si>
    <t>Health &amp; Safety Equipment</t>
  </si>
  <si>
    <t>E19</t>
  </si>
  <si>
    <t>Learning Resources</t>
  </si>
  <si>
    <t>A32005</t>
  </si>
  <si>
    <t>Hire of Transport - Non Staff</t>
  </si>
  <si>
    <t>A40020</t>
  </si>
  <si>
    <t>Equipment &amp; Materials Child Related</t>
  </si>
  <si>
    <t>A40030</t>
  </si>
  <si>
    <t>Equipment Repairs, Maintenance &amp; Installation</t>
  </si>
  <si>
    <t>A40045</t>
  </si>
  <si>
    <t>Furniture</t>
  </si>
  <si>
    <t>A40050</t>
  </si>
  <si>
    <t>Books</t>
  </si>
  <si>
    <t>A40070</t>
  </si>
  <si>
    <t>Stock Materials</t>
  </si>
  <si>
    <t>A43005</t>
  </si>
  <si>
    <t>Photocopying</t>
  </si>
  <si>
    <t>A43015</t>
  </si>
  <si>
    <t>Stationery</t>
  </si>
  <si>
    <t>A47010</t>
  </si>
  <si>
    <t>Subscriptions (non staff)</t>
  </si>
  <si>
    <t>A49080</t>
  </si>
  <si>
    <t>Educational Visits &amp; Other Expenditure</t>
  </si>
  <si>
    <t>A49105</t>
  </si>
  <si>
    <t>Other Supplies &amp; Services</t>
  </si>
  <si>
    <t>E20</t>
  </si>
  <si>
    <t>ICT Learning Resources</t>
  </si>
  <si>
    <t>A45005</t>
  </si>
  <si>
    <t>Computer Hardware</t>
  </si>
  <si>
    <t>A45035</t>
  </si>
  <si>
    <t>Computer Services</t>
  </si>
  <si>
    <t>A45040</t>
  </si>
  <si>
    <t>Computer Software</t>
  </si>
  <si>
    <t>E22</t>
  </si>
  <si>
    <t>Administrative Supplies</t>
  </si>
  <si>
    <t>A40920</t>
  </si>
  <si>
    <t>Equipment Purchase &amp; Hire</t>
  </si>
  <si>
    <t>A44185</t>
  </si>
  <si>
    <t>Administrative Costs</t>
  </si>
  <si>
    <t>A45015</t>
  </si>
  <si>
    <t>Postages</t>
  </si>
  <si>
    <t>A45020</t>
  </si>
  <si>
    <t>Telephones</t>
  </si>
  <si>
    <t>A45025</t>
  </si>
  <si>
    <t>Communications</t>
  </si>
  <si>
    <t>A49075</t>
  </si>
  <si>
    <t>Licences - General</t>
  </si>
  <si>
    <t>E23</t>
  </si>
  <si>
    <t>Other Insurance Premiums</t>
  </si>
  <si>
    <t>A49025</t>
  </si>
  <si>
    <t>General Insurance</t>
  </si>
  <si>
    <t>E24</t>
  </si>
  <si>
    <t>Special Facilities</t>
  </si>
  <si>
    <t>A42005</t>
  </si>
  <si>
    <t>Clothing &amp; Uniforms</t>
  </si>
  <si>
    <t>R44009</t>
  </si>
  <si>
    <t>Recharge - Specialist Teaching &amp; Applied Psychology (STAPS) Buy-Back &amp; Assessments</t>
  </si>
  <si>
    <t>E25</t>
  </si>
  <si>
    <t>Catering Supplies</t>
  </si>
  <si>
    <t>A41005</t>
  </si>
  <si>
    <t>Purchase of external catering</t>
  </si>
  <si>
    <t>A44030</t>
  </si>
  <si>
    <t>Provisions</t>
  </si>
  <si>
    <t>E26</t>
  </si>
  <si>
    <t>Agency Supply Teaching Staff</t>
  </si>
  <si>
    <t>A11005</t>
  </si>
  <si>
    <t>Agency Supply Teacher</t>
  </si>
  <si>
    <t>E27</t>
  </si>
  <si>
    <t>Bought-In Professional Services - Curriculum</t>
  </si>
  <si>
    <t>A44928</t>
  </si>
  <si>
    <t>Bought in Services - Curriculum Schools</t>
  </si>
  <si>
    <t>A49005</t>
  </si>
  <si>
    <t>Other Hired &amp; Contracting Services</t>
  </si>
  <si>
    <t>R44006</t>
  </si>
  <si>
    <t>Recharge - Music Tuition &amp; Instrument Hire</t>
  </si>
  <si>
    <t>R45001</t>
  </si>
  <si>
    <t>Recharge - IT Services &amp; Software</t>
  </si>
  <si>
    <t>E28</t>
  </si>
  <si>
    <t>Bought-In Professional Services - Other</t>
  </si>
  <si>
    <t>A44910</t>
  </si>
  <si>
    <t>Bought in Services - Other - Schools</t>
  </si>
  <si>
    <t>R44021</t>
  </si>
  <si>
    <t>Recharge - Employee Security Checks</t>
  </si>
  <si>
    <t>R49001</t>
  </si>
  <si>
    <t>Recharge - Finance Buy-Back</t>
  </si>
  <si>
    <t>R49012</t>
  </si>
  <si>
    <t>Recharge - Schools HR Advisory &amp; Employee Counselling Buy-Back</t>
  </si>
  <si>
    <t>I01</t>
  </si>
  <si>
    <t>Funds delegated by LA</t>
  </si>
  <si>
    <t>R93015</t>
  </si>
  <si>
    <t>Recharge - Funds Delegated by the LA</t>
  </si>
  <si>
    <t>I03</t>
  </si>
  <si>
    <t>High Needs Top Up Funding</t>
  </si>
  <si>
    <t>R93017</t>
  </si>
  <si>
    <t>Recharge - High Needs Top-Up Funding</t>
  </si>
  <si>
    <t>I08B</t>
  </si>
  <si>
    <t>Other Income from Facilities and Services</t>
  </si>
  <si>
    <t>A91085</t>
  </si>
  <si>
    <t>Other Reimbursements &amp; Contributions</t>
  </si>
  <si>
    <t>A91095</t>
  </si>
  <si>
    <t>Income from External Bodies</t>
  </si>
  <si>
    <t>A92010</t>
  </si>
  <si>
    <t>Sale of Products</t>
  </si>
  <si>
    <t>A92050</t>
  </si>
  <si>
    <t>School Card &amp; Voucher Payments</t>
  </si>
  <si>
    <t>A93130</t>
  </si>
  <si>
    <t>Other Recoverable Charges - Non Payroll</t>
  </si>
  <si>
    <t>I09</t>
  </si>
  <si>
    <t>Income from Catering</t>
  </si>
  <si>
    <t>A92020</t>
  </si>
  <si>
    <t>Sale of Meals</t>
  </si>
  <si>
    <t>I11</t>
  </si>
  <si>
    <t>Receipts from Other Insurance Claims</t>
  </si>
  <si>
    <t>R93001</t>
  </si>
  <si>
    <t>Recharge - Non-teaching Sickness Reimbursement</t>
  </si>
  <si>
    <t>I12</t>
  </si>
  <si>
    <t>Income from Contributions to Visits</t>
  </si>
  <si>
    <t>A93185</t>
  </si>
  <si>
    <t>Parental contributions towards visits</t>
  </si>
  <si>
    <t>I18</t>
  </si>
  <si>
    <t>Additional Grant for Schools</t>
  </si>
  <si>
    <t>R93021</t>
  </si>
  <si>
    <t>Recharge - Additional Grant For Schools</t>
  </si>
  <si>
    <t>I99</t>
  </si>
  <si>
    <t>Contingency</t>
  </si>
  <si>
    <t>A48010</t>
  </si>
  <si>
    <t>Contingency/ Reserve Transfers (Budget Only)</t>
  </si>
  <si>
    <t>A48015</t>
  </si>
  <si>
    <t>Schools Carry Forward (Budget Only)</t>
  </si>
  <si>
    <t>Notes</t>
  </si>
  <si>
    <t>Teacher Claims - added to MTFP. Should reduce as no more HFM claims</t>
  </si>
  <si>
    <t>TA Claims - additional hours for 1:1 children. All 1:1 staff now on contracts. Equated Pay back dated to 01.04.23 (paid in July)</t>
  </si>
  <si>
    <t>TA overtime - MTFP Updated</t>
  </si>
  <si>
    <t>JP MMSA included (April-Aug - £1,220)</t>
  </si>
  <si>
    <t>Support Staff on MTFP</t>
  </si>
  <si>
    <t>JP MMSA not included against this code?</t>
  </si>
  <si>
    <t>JP cover and LE cover/after 5pm pick up</t>
  </si>
  <si>
    <t>What is this? Investigate</t>
  </si>
  <si>
    <t>MTFP amended - Teacher/TA adverts</t>
  </si>
  <si>
    <t>Allocated to wrong code, should be A16015 - MTFP amended</t>
  </si>
  <si>
    <t xml:space="preserve">Correct code for Staff Training. </t>
  </si>
  <si>
    <t>Sickness Insurance charge confirmed at £5,208.40. No further cost. £860.06 reimburesment for 22/23</t>
  </si>
  <si>
    <t>Support staff Sickness insurance charge confirmed at £3,375.22. No further cost. £446.93 reimbursement for 22/23</t>
  </si>
  <si>
    <t>Buyback recharge - SEMS = £2874.13  + £800 porta cabin removal (5% contribution)</t>
  </si>
  <si>
    <t>contract agreed for 3yrs, ends 2026</t>
  </si>
  <si>
    <t>Anglian Water</t>
  </si>
  <si>
    <t>Window Cleaning deferred to April 2024</t>
  </si>
  <si>
    <t xml:space="preserve">55% increase for 23/24, 15% decrease for 24/25 </t>
  </si>
  <si>
    <t>Tank full ready for colder months (fuel purchased in summer)</t>
  </si>
  <si>
    <t>One off charge - no further costs</t>
  </si>
  <si>
    <t>One off charge for bin collection, plus confidential shredding one off charge</t>
  </si>
  <si>
    <t>PAT testing completed Aug '23. One off charge - no further costs</t>
  </si>
  <si>
    <t>LCC late in paying invoice for play equipment due to system upgrade</t>
  </si>
  <si>
    <t>Amended MTFP to show against A40030 - Play Equipment</t>
  </si>
  <si>
    <t>Exercise Books - £399.51, Reading books from Amazon, CGP &amp; Bibles for Y6</t>
  </si>
  <si>
    <t>Class Budgets &amp; Copier Paper</t>
  </si>
  <si>
    <t>Konica</t>
  </si>
  <si>
    <t>ZL/TS office stationery</t>
  </si>
  <si>
    <t>Picture News/Classroom Secrets</t>
  </si>
  <si>
    <t>School Trips</t>
  </si>
  <si>
    <t>P Card</t>
  </si>
  <si>
    <t>Whiteboard now showing against Devolved</t>
  </si>
  <si>
    <t>Landline</t>
  </si>
  <si>
    <t>Txtround Subscription until April 2024. Company went into Administration on 01.05.23 &amp; no longer trading!!</t>
  </si>
  <si>
    <t>TV Licence</t>
  </si>
  <si>
    <t>LCC charge</t>
  </si>
  <si>
    <t>YR Bookbags</t>
  </si>
  <si>
    <t>Specialist Teaching Team - hours purchased to use throghout year</t>
  </si>
  <si>
    <t>Staff Christmas Lunch</t>
  </si>
  <si>
    <t>Cabin Club Food - CO-OP Gold card topped up again - for the last time</t>
  </si>
  <si>
    <t>Emily Mann - SENCO Charge. Journal to FSM?</t>
  </si>
  <si>
    <t>SERCO HR 23/24 costs - £1,505. Plus Little Bit Wilder - £480, Priory Swimming Pool - £375</t>
  </si>
  <si>
    <t>DBS Checks</t>
  </si>
  <si>
    <t>School's Finance Charge</t>
  </si>
  <si>
    <t xml:space="preserve">HR Advisory </t>
  </si>
  <si>
    <t>EHCP funding</t>
  </si>
  <si>
    <t>LEAD Hub - £6,840.26 &amp; Swimming Income -£379</t>
  </si>
  <si>
    <t xml:space="preserve">ParentMail </t>
  </si>
  <si>
    <t>Transfer from School Fund</t>
  </si>
  <si>
    <t xml:space="preserve">Cabin Club Bookings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</si>
</sst>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D0D0D0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>
      <alignment horizontal="left"/>
    </xf>
    <xf numFmtId="49" fontId="0" fillId="0" borderId="0" xfId="0" applyNumberFormat="1" applyAlignment="1">
      <alignment horizontal="left"/>
    </xf>
    <xf numFmtId="1" fontId="0" fillId="0" borderId="0" xfId="0" applyNumberFormat="1" applyAlignment="1">
      <alignment horizontal="right"/>
    </xf>
    <xf numFmtId="49" fontId="1" fillId="2" borderId="0" xfId="0" applyNumberFormat="1" applyFont="1" applyFill="1" applyAlignment="1">
      <alignment horizontal="left"/>
    </xf>
    <xf numFmtId="40" fontId="0" fillId="0" borderId="0" xfId="0" applyNumberFormat="1" applyAlignment="1">
      <alignment horizontal="right"/>
    </xf>
    <xf numFmtId="49" fontId="1" fillId="3" borderId="0" xfId="0" applyNumberFormat="1" applyFont="1" applyFill="1" applyAlignment="1">
      <alignment horizontal="left"/>
    </xf>
    <xf numFmtId="40" fontId="1" fillId="3" borderId="0" xfId="0" applyNumberFormat="1" applyFont="1" applyFill="1" applyAlignment="1">
      <alignment horizontal="right"/>
    </xf>
    <xf numFmtId="49" fontId="1" fillId="4" borderId="0" xfId="0" applyNumberFormat="1" applyFont="1" applyFill="1" applyAlignment="1">
      <alignment horizontal="left"/>
    </xf>
    <xf numFmtId="40" fontId="1" fillId="4" borderId="0" xfId="0" applyNumberFormat="1" applyFont="1" applyFill="1" applyAlignment="1">
      <alignment horizontal="right"/>
    </xf>
    <xf numFmtId="40" fontId="1" fillId="2" borderId="0" xfId="0" applyNumberFormat="1" applyFont="1" applyFill="1" applyAlignment="1">
      <alignment horizontal="right"/>
    </xf>
    <xf numFmtId="49" fontId="1" fillId="2" borderId="0" xfId="0" applyNumberFormat="1" applyFont="1" applyFill="1" applyAlignment="1">
      <alignment horizontal="left" vertical="center" wrapText="1"/>
    </xf>
    <xf numFmtId="49" fontId="1" fillId="2" borderId="0" xfId="0" applyNumberFormat="1" applyFont="1" applyFill="1" applyAlignment="1">
      <alignment horizontal="right" vertical="center" wrapText="1"/>
    </xf>
    <xf numFmtId="0" fontId="0" fillId="0" borderId="0" xfId="0" applyAlignment="1">
      <alignment vertical="center" wrapText="1"/>
    </xf>
    <xf numFmtId="40" fontId="1" fillId="5" borderId="0" xfId="0" applyNumberFormat="1" applyFont="1" applyFill="1" applyAlignment="1">
      <alignment horizontal="right"/>
    </xf>
    <xf numFmtId="0" fontId="1" fillId="5" borderId="0" xfId="0" applyFont="1" applyFill="1" applyAlignment="1">
      <alignment horizontal="center" vertical="center" wrapText="1"/>
    </xf>
    <xf numFmtId="49" fontId="0" fillId="6" borderId="0" xfId="0" applyNumberFormat="1" applyFill="1" applyAlignment="1">
      <alignment horizontal="left"/>
    </xf>
    <xf numFmtId="40" fontId="0" fillId="6" borderId="0" xfId="0" applyNumberFormat="1" applyFill="1" applyAlignment="1">
      <alignment horizontal="right"/>
    </xf>
    <xf numFmtId="0" fontId="2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workbookViewId="0"/>
  </sheetViews>
  <sheetFormatPr defaultRowHeight="12.75" x14ac:dyDescent="0.2"/>
  <cols>
    <col min="1" max="1" width="30.7109375"/>
    <col min="2" max="2" width="50.7109375"/>
  </cols>
  <sheetData>
    <row r="1" spans="1:2" x14ac:dyDescent="0.2">
      <c r="A1" s="1" t="s">
        <v>0</v>
      </c>
      <c r="B1" s="2" t="s">
        <v>1</v>
      </c>
    </row>
    <row r="2" spans="1:2" x14ac:dyDescent="0.2">
      <c r="A2" s="1" t="s">
        <v>2</v>
      </c>
      <c r="B2" s="2" t="s">
        <v>3</v>
      </c>
    </row>
    <row r="3" spans="1:2" x14ac:dyDescent="0.2">
      <c r="A3" s="1" t="s">
        <v>4</v>
      </c>
      <c r="B3" s="2" t="s">
        <v>5</v>
      </c>
    </row>
    <row r="4" spans="1:2" x14ac:dyDescent="0.2">
      <c r="A4" s="1" t="s">
        <v>6</v>
      </c>
      <c r="B4" s="3">
        <v>202400</v>
      </c>
    </row>
    <row r="5" spans="1:2" x14ac:dyDescent="0.2">
      <c r="A5" s="1" t="s">
        <v>7</v>
      </c>
      <c r="B5" s="3">
        <v>202413</v>
      </c>
    </row>
    <row r="6" spans="1:2" x14ac:dyDescent="0.2">
      <c r="A6" s="1" t="s">
        <v>8</v>
      </c>
      <c r="B6" s="2" t="s">
        <v>9</v>
      </c>
    </row>
    <row r="7" spans="1:2" x14ac:dyDescent="0.2">
      <c r="A7" s="1" t="s">
        <v>10</v>
      </c>
      <c r="B7" s="2" t="s">
        <v>11</v>
      </c>
    </row>
    <row r="8" spans="1:2" x14ac:dyDescent="0.2">
      <c r="A8" s="1" t="s">
        <v>12</v>
      </c>
      <c r="B8" s="2" t="s">
        <v>13</v>
      </c>
    </row>
    <row r="9" spans="1:2" x14ac:dyDescent="0.2">
      <c r="A9" s="1" t="s">
        <v>12</v>
      </c>
      <c r="B9" s="2" t="s">
        <v>14</v>
      </c>
    </row>
    <row r="10" spans="1:2" x14ac:dyDescent="0.2">
      <c r="A10" s="1" t="s">
        <v>15</v>
      </c>
      <c r="B10" s="2" t="s">
        <v>1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40"/>
  <sheetViews>
    <sheetView tabSelected="1" topLeftCell="A51" workbookViewId="0">
      <selection activeCell="P128" sqref="P128"/>
    </sheetView>
  </sheetViews>
  <sheetFormatPr defaultRowHeight="12.75" outlineLevelRow="3" x14ac:dyDescent="0.2"/>
  <cols>
    <col min="1" max="1" width="7.5703125" customWidth="1"/>
    <col min="2" max="2" width="29.140625" customWidth="1"/>
    <col min="3" max="3" width="8.42578125"/>
    <col min="4" max="4" width="50.5703125" customWidth="1"/>
    <col min="5" max="5" width="7.42578125"/>
    <col min="6" max="6" width="0" hidden="1" customWidth="1"/>
    <col min="7" max="7" width="11.42578125"/>
    <col min="8" max="8" width="16.42578125"/>
    <col min="9" max="10" width="10.42578125"/>
    <col min="11" max="11" width="15.42578125"/>
    <col min="12" max="12" width="22.42578125" customWidth="1"/>
    <col min="13" max="13" width="8.42578125"/>
    <col min="14" max="14" width="11.42578125"/>
    <col min="15" max="15" width="18.42578125"/>
  </cols>
  <sheetData>
    <row r="1" spans="1:16" s="13" customFormat="1" ht="38.25" customHeight="1" x14ac:dyDescent="0.2">
      <c r="A1" s="11" t="s">
        <v>16</v>
      </c>
      <c r="B1" s="11" t="s">
        <v>17</v>
      </c>
      <c r="C1" s="11" t="s">
        <v>18</v>
      </c>
      <c r="D1" s="11" t="s">
        <v>19</v>
      </c>
      <c r="E1" s="11" t="s">
        <v>20</v>
      </c>
      <c r="F1" s="11" t="s">
        <v>21</v>
      </c>
      <c r="G1" s="12" t="s">
        <v>22</v>
      </c>
      <c r="H1" s="12" t="s">
        <v>23</v>
      </c>
      <c r="I1" s="12" t="s">
        <v>24</v>
      </c>
      <c r="J1" s="12" t="s">
        <v>25</v>
      </c>
      <c r="K1" s="12" t="s">
        <v>26</v>
      </c>
      <c r="L1" s="12" t="s">
        <v>27</v>
      </c>
      <c r="M1" s="12" t="s">
        <v>28</v>
      </c>
      <c r="N1" s="12" t="s">
        <v>29</v>
      </c>
      <c r="O1" s="12" t="s">
        <v>30</v>
      </c>
      <c r="P1" s="15" t="s">
        <v>305</v>
      </c>
    </row>
    <row r="2" spans="1:16" outlineLevel="3" x14ac:dyDescent="0.2">
      <c r="A2" s="2" t="s">
        <v>31</v>
      </c>
      <c r="B2" s="2" t="s">
        <v>32</v>
      </c>
      <c r="C2" s="2" t="s">
        <v>33</v>
      </c>
      <c r="D2" s="2" t="s">
        <v>34</v>
      </c>
      <c r="E2" s="2" t="s">
        <v>9</v>
      </c>
      <c r="F2" s="2" t="s">
        <v>35</v>
      </c>
      <c r="G2" s="5">
        <v>100407.61</v>
      </c>
      <c r="H2" s="5">
        <v>212758</v>
      </c>
      <c r="I2" s="5">
        <v>0</v>
      </c>
      <c r="J2" s="5">
        <v>0</v>
      </c>
      <c r="K2" s="5">
        <v>212758</v>
      </c>
      <c r="L2" s="5">
        <v>-112350.39</v>
      </c>
      <c r="M2" s="5">
        <f>IFERROR(G2/K2*100,0)</f>
        <v>47.193341730980734</v>
      </c>
      <c r="N2" s="5">
        <v>207729</v>
      </c>
      <c r="O2" s="5">
        <v>-5029</v>
      </c>
    </row>
    <row r="3" spans="1:16" outlineLevel="3" x14ac:dyDescent="0.2">
      <c r="A3" s="2" t="s">
        <v>31</v>
      </c>
      <c r="B3" s="2" t="s">
        <v>32</v>
      </c>
      <c r="C3" s="2" t="s">
        <v>36</v>
      </c>
      <c r="D3" s="2" t="s">
        <v>37</v>
      </c>
      <c r="E3" s="2" t="s">
        <v>9</v>
      </c>
      <c r="F3" s="2" t="s">
        <v>35</v>
      </c>
      <c r="G3" s="5">
        <v>9913.42</v>
      </c>
      <c r="H3" s="5">
        <v>20724</v>
      </c>
      <c r="I3" s="5">
        <v>0</v>
      </c>
      <c r="J3" s="5">
        <v>0</v>
      </c>
      <c r="K3" s="5">
        <v>20724</v>
      </c>
      <c r="L3" s="5">
        <v>-10810.58</v>
      </c>
      <c r="M3" s="5">
        <f t="shared" ref="M3:M66" si="0">IFERROR(G3/K3*100,0)</f>
        <v>47.835456475583868</v>
      </c>
      <c r="N3" s="5">
        <v>20727</v>
      </c>
      <c r="O3" s="5">
        <v>3</v>
      </c>
    </row>
    <row r="4" spans="1:16" outlineLevel="3" x14ac:dyDescent="0.2">
      <c r="A4" s="2" t="s">
        <v>31</v>
      </c>
      <c r="B4" s="2" t="s">
        <v>32</v>
      </c>
      <c r="C4" s="2" t="s">
        <v>38</v>
      </c>
      <c r="D4" s="2" t="s">
        <v>39</v>
      </c>
      <c r="E4" s="2" t="s">
        <v>9</v>
      </c>
      <c r="F4" s="2" t="s">
        <v>35</v>
      </c>
      <c r="G4" s="5">
        <v>24198.959999999999</v>
      </c>
      <c r="H4" s="5">
        <v>50499</v>
      </c>
      <c r="I4" s="5">
        <v>0</v>
      </c>
      <c r="J4" s="5">
        <v>0</v>
      </c>
      <c r="K4" s="5">
        <v>50499</v>
      </c>
      <c r="L4" s="5">
        <v>-26300.04</v>
      </c>
      <c r="M4" s="5">
        <f t="shared" si="0"/>
        <v>47.919681577853027</v>
      </c>
      <c r="N4" s="5">
        <v>49262</v>
      </c>
      <c r="O4" s="5">
        <v>-1237</v>
      </c>
    </row>
    <row r="5" spans="1:16" outlineLevel="3" x14ac:dyDescent="0.2">
      <c r="A5" s="2" t="s">
        <v>31</v>
      </c>
      <c r="B5" s="2" t="s">
        <v>32</v>
      </c>
      <c r="C5" s="2" t="s">
        <v>40</v>
      </c>
      <c r="D5" s="2" t="s">
        <v>41</v>
      </c>
      <c r="E5" s="2" t="s">
        <v>9</v>
      </c>
      <c r="F5" s="2" t="s">
        <v>35</v>
      </c>
      <c r="G5" s="5">
        <v>1789.68</v>
      </c>
      <c r="H5" s="5">
        <v>494</v>
      </c>
      <c r="I5" s="5">
        <v>0</v>
      </c>
      <c r="J5" s="5">
        <v>0</v>
      </c>
      <c r="K5" s="5">
        <v>494</v>
      </c>
      <c r="L5" s="5">
        <v>1295.68</v>
      </c>
      <c r="M5" s="5">
        <f t="shared" si="0"/>
        <v>362.28340080971662</v>
      </c>
      <c r="N5" s="5">
        <v>298</v>
      </c>
      <c r="O5" s="5">
        <v>-196</v>
      </c>
      <c r="P5" t="s">
        <v>306</v>
      </c>
    </row>
    <row r="6" spans="1:16" outlineLevel="2" x14ac:dyDescent="0.2">
      <c r="A6" s="6" t="s">
        <v>31</v>
      </c>
      <c r="B6" s="6" t="s">
        <v>32</v>
      </c>
      <c r="C6" s="6"/>
      <c r="D6" s="6"/>
      <c r="E6" s="6" t="s">
        <v>9</v>
      </c>
      <c r="F6" s="6" t="s">
        <v>35</v>
      </c>
      <c r="G6" s="7">
        <f t="shared" ref="G6:O6" si="1">SUBTOTAL(9,G2:G5)</f>
        <v>136309.66999999998</v>
      </c>
      <c r="H6" s="7">
        <f t="shared" si="1"/>
        <v>284475</v>
      </c>
      <c r="I6" s="7">
        <f t="shared" si="1"/>
        <v>0</v>
      </c>
      <c r="J6" s="7">
        <f t="shared" si="1"/>
        <v>0</v>
      </c>
      <c r="K6" s="7">
        <f t="shared" si="1"/>
        <v>284475</v>
      </c>
      <c r="L6" s="7">
        <f t="shared" si="1"/>
        <v>-148165.33000000002</v>
      </c>
      <c r="M6" s="14">
        <f t="shared" si="0"/>
        <v>47.916221109060544</v>
      </c>
      <c r="N6" s="7">
        <f t="shared" si="1"/>
        <v>278016</v>
      </c>
      <c r="O6" s="7">
        <f t="shared" si="1"/>
        <v>-6459</v>
      </c>
    </row>
    <row r="7" spans="1:16" outlineLevel="3" x14ac:dyDescent="0.2">
      <c r="A7" s="2" t="s">
        <v>42</v>
      </c>
      <c r="B7" s="2" t="s">
        <v>43</v>
      </c>
      <c r="C7" s="2" t="s">
        <v>44</v>
      </c>
      <c r="D7" s="2" t="s">
        <v>45</v>
      </c>
      <c r="E7" s="2" t="s">
        <v>9</v>
      </c>
      <c r="F7" s="2" t="s">
        <v>35</v>
      </c>
      <c r="G7" s="5">
        <v>57968.83</v>
      </c>
      <c r="H7" s="5">
        <v>111272</v>
      </c>
      <c r="I7" s="5">
        <v>0</v>
      </c>
      <c r="J7" s="5">
        <v>0</v>
      </c>
      <c r="K7" s="5">
        <v>111272</v>
      </c>
      <c r="L7" s="5">
        <v>-53303.17</v>
      </c>
      <c r="M7" s="5">
        <f t="shared" si="0"/>
        <v>52.096511251707533</v>
      </c>
      <c r="N7" s="5">
        <v>133388</v>
      </c>
      <c r="O7" s="5">
        <v>22116</v>
      </c>
      <c r="P7" t="s">
        <v>307</v>
      </c>
    </row>
    <row r="8" spans="1:16" outlineLevel="3" x14ac:dyDescent="0.2">
      <c r="A8" s="2" t="s">
        <v>42</v>
      </c>
      <c r="B8" s="2" t="s">
        <v>43</v>
      </c>
      <c r="C8" s="2" t="s">
        <v>46</v>
      </c>
      <c r="D8" s="2" t="s">
        <v>47</v>
      </c>
      <c r="E8" s="2" t="s">
        <v>9</v>
      </c>
      <c r="F8" s="2" t="s">
        <v>35</v>
      </c>
      <c r="G8" s="5">
        <v>3940.18</v>
      </c>
      <c r="H8" s="5">
        <v>5500</v>
      </c>
      <c r="I8" s="5">
        <v>0</v>
      </c>
      <c r="J8" s="5">
        <v>0</v>
      </c>
      <c r="K8" s="5">
        <v>5500</v>
      </c>
      <c r="L8" s="5">
        <v>-1559.82</v>
      </c>
      <c r="M8" s="5">
        <f t="shared" si="0"/>
        <v>71.639636363636356</v>
      </c>
      <c r="N8" s="5">
        <v>6533</v>
      </c>
      <c r="O8" s="5">
        <v>1033</v>
      </c>
    </row>
    <row r="9" spans="1:16" outlineLevel="3" x14ac:dyDescent="0.2">
      <c r="A9" s="2" t="s">
        <v>42</v>
      </c>
      <c r="B9" s="2" t="s">
        <v>43</v>
      </c>
      <c r="C9" s="2" t="s">
        <v>48</v>
      </c>
      <c r="D9" s="2" t="s">
        <v>49</v>
      </c>
      <c r="E9" s="2" t="s">
        <v>9</v>
      </c>
      <c r="F9" s="2" t="s">
        <v>35</v>
      </c>
      <c r="G9" s="5">
        <v>16253.88</v>
      </c>
      <c r="H9" s="5">
        <v>26815</v>
      </c>
      <c r="I9" s="5">
        <v>0</v>
      </c>
      <c r="J9" s="5">
        <v>0</v>
      </c>
      <c r="K9" s="5">
        <v>26815</v>
      </c>
      <c r="L9" s="5">
        <v>-10561.12</v>
      </c>
      <c r="M9" s="5">
        <f t="shared" si="0"/>
        <v>60.614879731493566</v>
      </c>
      <c r="N9" s="5">
        <v>32146</v>
      </c>
      <c r="O9" s="5">
        <v>5331</v>
      </c>
    </row>
    <row r="10" spans="1:16" outlineLevel="3" x14ac:dyDescent="0.2">
      <c r="A10" s="2" t="s">
        <v>42</v>
      </c>
      <c r="B10" s="2" t="s">
        <v>43</v>
      </c>
      <c r="C10" s="2" t="s">
        <v>50</v>
      </c>
      <c r="D10" s="2" t="s">
        <v>51</v>
      </c>
      <c r="E10" s="2" t="s">
        <v>9</v>
      </c>
      <c r="F10" s="2" t="s">
        <v>35</v>
      </c>
      <c r="G10" s="5">
        <v>9347.39</v>
      </c>
      <c r="H10" s="5">
        <v>0</v>
      </c>
      <c r="I10" s="5">
        <v>0</v>
      </c>
      <c r="J10" s="5">
        <v>0</v>
      </c>
      <c r="K10" s="5">
        <v>0</v>
      </c>
      <c r="L10" s="5">
        <v>9347.39</v>
      </c>
      <c r="M10" s="5">
        <f t="shared" si="0"/>
        <v>0</v>
      </c>
      <c r="N10" s="5">
        <v>0</v>
      </c>
      <c r="O10" s="5">
        <v>0</v>
      </c>
      <c r="P10" t="s">
        <v>308</v>
      </c>
    </row>
    <row r="11" spans="1:16" outlineLevel="2" x14ac:dyDescent="0.2">
      <c r="A11" s="6" t="s">
        <v>42</v>
      </c>
      <c r="B11" s="6" t="s">
        <v>43</v>
      </c>
      <c r="C11" s="6"/>
      <c r="D11" s="6"/>
      <c r="E11" s="6" t="s">
        <v>9</v>
      </c>
      <c r="F11" s="6" t="s">
        <v>35</v>
      </c>
      <c r="G11" s="7">
        <f t="shared" ref="G11:O11" si="2">SUBTOTAL(9,G7:G10)</f>
        <v>87510.28</v>
      </c>
      <c r="H11" s="7">
        <f t="shared" si="2"/>
        <v>143587</v>
      </c>
      <c r="I11" s="7">
        <f t="shared" si="2"/>
        <v>0</v>
      </c>
      <c r="J11" s="7">
        <f t="shared" si="2"/>
        <v>0</v>
      </c>
      <c r="K11" s="7">
        <f t="shared" si="2"/>
        <v>143587</v>
      </c>
      <c r="L11" s="7">
        <f t="shared" si="2"/>
        <v>-56076.72</v>
      </c>
      <c r="M11" s="14">
        <f t="shared" si="0"/>
        <v>60.945823786275909</v>
      </c>
      <c r="N11" s="7">
        <f t="shared" si="2"/>
        <v>172067</v>
      </c>
      <c r="O11" s="7">
        <f t="shared" si="2"/>
        <v>28480</v>
      </c>
    </row>
    <row r="12" spans="1:16" outlineLevel="3" x14ac:dyDescent="0.2">
      <c r="A12" s="2" t="s">
        <v>52</v>
      </c>
      <c r="B12" s="2" t="s">
        <v>53</v>
      </c>
      <c r="C12" s="2" t="s">
        <v>54</v>
      </c>
      <c r="D12" s="2" t="s">
        <v>55</v>
      </c>
      <c r="E12" s="2" t="s">
        <v>9</v>
      </c>
      <c r="F12" s="2" t="s">
        <v>35</v>
      </c>
      <c r="G12" s="5">
        <v>8346.1200000000008</v>
      </c>
      <c r="H12" s="5">
        <v>19344</v>
      </c>
      <c r="I12" s="5">
        <v>0</v>
      </c>
      <c r="J12" s="5">
        <v>0</v>
      </c>
      <c r="K12" s="5">
        <v>19344</v>
      </c>
      <c r="L12" s="5">
        <v>-10997.88</v>
      </c>
      <c r="M12" s="5">
        <f t="shared" si="0"/>
        <v>43.145781637717121</v>
      </c>
      <c r="N12" s="5">
        <v>20516</v>
      </c>
      <c r="O12" s="5">
        <v>1172</v>
      </c>
    </row>
    <row r="13" spans="1:16" outlineLevel="3" x14ac:dyDescent="0.2">
      <c r="A13" s="2" t="s">
        <v>52</v>
      </c>
      <c r="B13" s="2" t="s">
        <v>53</v>
      </c>
      <c r="C13" s="2" t="s">
        <v>56</v>
      </c>
      <c r="D13" s="2" t="s">
        <v>57</v>
      </c>
      <c r="E13" s="2" t="s">
        <v>9</v>
      </c>
      <c r="F13" s="2" t="s">
        <v>35</v>
      </c>
      <c r="G13" s="5">
        <v>549.9</v>
      </c>
      <c r="H13" s="5">
        <v>1371</v>
      </c>
      <c r="I13" s="5">
        <v>0</v>
      </c>
      <c r="J13" s="5">
        <v>0</v>
      </c>
      <c r="K13" s="5">
        <v>1371</v>
      </c>
      <c r="L13" s="5">
        <v>-821.1</v>
      </c>
      <c r="M13" s="5">
        <f t="shared" si="0"/>
        <v>40.109409190371991</v>
      </c>
      <c r="N13" s="5">
        <v>1111</v>
      </c>
      <c r="O13" s="5">
        <v>-260</v>
      </c>
    </row>
    <row r="14" spans="1:16" outlineLevel="3" x14ac:dyDescent="0.2">
      <c r="A14" s="2" t="s">
        <v>52</v>
      </c>
      <c r="B14" s="2" t="s">
        <v>53</v>
      </c>
      <c r="C14" s="2" t="s">
        <v>58</v>
      </c>
      <c r="D14" s="2" t="s">
        <v>59</v>
      </c>
      <c r="E14" s="2" t="s">
        <v>9</v>
      </c>
      <c r="F14" s="2" t="s">
        <v>35</v>
      </c>
      <c r="G14" s="5">
        <v>2394.33</v>
      </c>
      <c r="H14" s="5">
        <v>4662</v>
      </c>
      <c r="I14" s="5">
        <v>0</v>
      </c>
      <c r="J14" s="5">
        <v>0</v>
      </c>
      <c r="K14" s="5">
        <v>4662</v>
      </c>
      <c r="L14" s="5">
        <v>-2267.67</v>
      </c>
      <c r="M14" s="5">
        <f t="shared" si="0"/>
        <v>51.358429858429858</v>
      </c>
      <c r="N14" s="5">
        <v>4944</v>
      </c>
      <c r="O14" s="5">
        <v>282</v>
      </c>
    </row>
    <row r="15" spans="1:16" outlineLevel="3" x14ac:dyDescent="0.2">
      <c r="A15" s="2" t="s">
        <v>52</v>
      </c>
      <c r="B15" s="2" t="s">
        <v>53</v>
      </c>
      <c r="C15" s="2" t="s">
        <v>60</v>
      </c>
      <c r="D15" s="2" t="s">
        <v>61</v>
      </c>
      <c r="E15" s="2" t="s">
        <v>9</v>
      </c>
      <c r="F15" s="2" t="s">
        <v>35</v>
      </c>
      <c r="G15" s="5">
        <v>2099.69</v>
      </c>
      <c r="H15" s="5">
        <v>0</v>
      </c>
      <c r="I15" s="5">
        <v>0</v>
      </c>
      <c r="J15" s="5">
        <v>0</v>
      </c>
      <c r="K15" s="5">
        <v>0</v>
      </c>
      <c r="L15" s="5">
        <v>2099.69</v>
      </c>
      <c r="M15" s="5">
        <f t="shared" si="0"/>
        <v>0</v>
      </c>
      <c r="N15" s="5">
        <v>0</v>
      </c>
      <c r="O15" s="5">
        <v>0</v>
      </c>
    </row>
    <row r="16" spans="1:16" outlineLevel="2" x14ac:dyDescent="0.2">
      <c r="A16" s="6" t="s">
        <v>52</v>
      </c>
      <c r="B16" s="6" t="s">
        <v>53</v>
      </c>
      <c r="C16" s="6"/>
      <c r="D16" s="6"/>
      <c r="E16" s="6" t="s">
        <v>9</v>
      </c>
      <c r="F16" s="6" t="s">
        <v>35</v>
      </c>
      <c r="G16" s="7">
        <f t="shared" ref="G16:O16" si="3">SUBTOTAL(9,G12:G15)</f>
        <v>13390.04</v>
      </c>
      <c r="H16" s="7">
        <f t="shared" si="3"/>
        <v>25377</v>
      </c>
      <c r="I16" s="7">
        <f t="shared" si="3"/>
        <v>0</v>
      </c>
      <c r="J16" s="7">
        <f t="shared" si="3"/>
        <v>0</v>
      </c>
      <c r="K16" s="7">
        <f t="shared" si="3"/>
        <v>25377</v>
      </c>
      <c r="L16" s="7">
        <f t="shared" si="3"/>
        <v>-11986.96</v>
      </c>
      <c r="M16" s="14">
        <f t="shared" si="0"/>
        <v>52.764471765772157</v>
      </c>
      <c r="N16" s="7">
        <f t="shared" si="3"/>
        <v>26571</v>
      </c>
      <c r="O16" s="7">
        <f t="shared" si="3"/>
        <v>1194</v>
      </c>
    </row>
    <row r="17" spans="1:16" outlineLevel="3" x14ac:dyDescent="0.2">
      <c r="A17" s="2" t="s">
        <v>62</v>
      </c>
      <c r="B17" s="2" t="s">
        <v>63</v>
      </c>
      <c r="C17" s="2" t="s">
        <v>64</v>
      </c>
      <c r="D17" s="2" t="s">
        <v>65</v>
      </c>
      <c r="E17" s="2" t="s">
        <v>9</v>
      </c>
      <c r="F17" s="2" t="s">
        <v>35</v>
      </c>
      <c r="G17" s="5">
        <v>626.88</v>
      </c>
      <c r="H17" s="5">
        <v>1254</v>
      </c>
      <c r="I17" s="5">
        <v>0</v>
      </c>
      <c r="J17" s="5">
        <v>0</v>
      </c>
      <c r="K17" s="5">
        <v>1254</v>
      </c>
      <c r="L17" s="5">
        <v>-627.12</v>
      </c>
      <c r="M17" s="5">
        <f t="shared" si="0"/>
        <v>49.990430622009569</v>
      </c>
      <c r="N17" s="5">
        <v>1254</v>
      </c>
      <c r="O17" s="5">
        <v>0</v>
      </c>
    </row>
    <row r="18" spans="1:16" outlineLevel="3" x14ac:dyDescent="0.2">
      <c r="A18" s="2" t="s">
        <v>62</v>
      </c>
      <c r="B18" s="2" t="s">
        <v>63</v>
      </c>
      <c r="C18" s="2" t="s">
        <v>66</v>
      </c>
      <c r="D18" s="2" t="s">
        <v>67</v>
      </c>
      <c r="E18" s="2" t="s">
        <v>9</v>
      </c>
      <c r="F18" s="2" t="s">
        <v>35</v>
      </c>
      <c r="G18" s="5">
        <v>10727.64</v>
      </c>
      <c r="H18" s="5">
        <v>21456</v>
      </c>
      <c r="I18" s="5">
        <v>0</v>
      </c>
      <c r="J18" s="5">
        <v>0</v>
      </c>
      <c r="K18" s="5">
        <v>21456</v>
      </c>
      <c r="L18" s="5">
        <v>-10728.36</v>
      </c>
      <c r="M18" s="5">
        <f t="shared" si="0"/>
        <v>49.998322147651002</v>
      </c>
      <c r="N18" s="5">
        <v>21456</v>
      </c>
      <c r="O18" s="5">
        <v>0</v>
      </c>
    </row>
    <row r="19" spans="1:16" outlineLevel="3" x14ac:dyDescent="0.2">
      <c r="A19" s="2" t="s">
        <v>62</v>
      </c>
      <c r="B19" s="2" t="s">
        <v>63</v>
      </c>
      <c r="C19" s="2" t="s">
        <v>68</v>
      </c>
      <c r="D19" s="2" t="s">
        <v>69</v>
      </c>
      <c r="E19" s="2" t="s">
        <v>9</v>
      </c>
      <c r="F19" s="2" t="s">
        <v>35</v>
      </c>
      <c r="G19" s="5">
        <v>858.88</v>
      </c>
      <c r="H19" s="5">
        <v>1705</v>
      </c>
      <c r="I19" s="5">
        <v>0</v>
      </c>
      <c r="J19" s="5">
        <v>0</v>
      </c>
      <c r="K19" s="5">
        <v>1705</v>
      </c>
      <c r="L19" s="5">
        <v>-846.12</v>
      </c>
      <c r="M19" s="5">
        <f t="shared" si="0"/>
        <v>50.37419354838709</v>
      </c>
      <c r="N19" s="5">
        <v>1705</v>
      </c>
      <c r="O19" s="5">
        <v>0</v>
      </c>
    </row>
    <row r="20" spans="1:16" outlineLevel="3" x14ac:dyDescent="0.2">
      <c r="A20" s="2" t="s">
        <v>62</v>
      </c>
      <c r="B20" s="2" t="s">
        <v>63</v>
      </c>
      <c r="C20" s="2" t="s">
        <v>70</v>
      </c>
      <c r="D20" s="2" t="s">
        <v>71</v>
      </c>
      <c r="E20" s="2" t="s">
        <v>9</v>
      </c>
      <c r="F20" s="2" t="s">
        <v>35</v>
      </c>
      <c r="G20" s="5">
        <v>151.08000000000001</v>
      </c>
      <c r="H20" s="5">
        <v>302</v>
      </c>
      <c r="I20" s="5">
        <v>0</v>
      </c>
      <c r="J20" s="5">
        <v>0</v>
      </c>
      <c r="K20" s="5">
        <v>302</v>
      </c>
      <c r="L20" s="5">
        <v>-150.91999999999999</v>
      </c>
      <c r="M20" s="5">
        <f t="shared" si="0"/>
        <v>50.026490066225172</v>
      </c>
      <c r="N20" s="5">
        <v>302</v>
      </c>
      <c r="O20" s="5">
        <v>0</v>
      </c>
    </row>
    <row r="21" spans="1:16" outlineLevel="3" x14ac:dyDescent="0.2">
      <c r="A21" s="2" t="s">
        <v>62</v>
      </c>
      <c r="B21" s="2" t="s">
        <v>63</v>
      </c>
      <c r="C21" s="2" t="s">
        <v>72</v>
      </c>
      <c r="D21" s="2" t="s">
        <v>73</v>
      </c>
      <c r="E21" s="2" t="s">
        <v>9</v>
      </c>
      <c r="F21" s="2" t="s">
        <v>35</v>
      </c>
      <c r="G21" s="5">
        <v>2595.9699999999998</v>
      </c>
      <c r="H21" s="5">
        <v>5171</v>
      </c>
      <c r="I21" s="5">
        <v>0</v>
      </c>
      <c r="J21" s="5">
        <v>0</v>
      </c>
      <c r="K21" s="5">
        <v>5171</v>
      </c>
      <c r="L21" s="5">
        <v>-2575.0300000000002</v>
      </c>
      <c r="M21" s="5">
        <f t="shared" si="0"/>
        <v>50.202475343260488</v>
      </c>
      <c r="N21" s="5">
        <v>5171</v>
      </c>
      <c r="O21" s="5">
        <v>0</v>
      </c>
    </row>
    <row r="22" spans="1:16" outlineLevel="3" x14ac:dyDescent="0.2">
      <c r="A22" s="2" t="s">
        <v>62</v>
      </c>
      <c r="B22" s="2" t="s">
        <v>63</v>
      </c>
      <c r="C22" s="2" t="s">
        <v>74</v>
      </c>
      <c r="D22" s="2" t="s">
        <v>75</v>
      </c>
      <c r="E22" s="2" t="s">
        <v>9</v>
      </c>
      <c r="F22" s="2" t="s">
        <v>35</v>
      </c>
      <c r="G22" s="5">
        <v>77.87</v>
      </c>
      <c r="H22" s="5">
        <v>0</v>
      </c>
      <c r="I22" s="5">
        <v>0</v>
      </c>
      <c r="J22" s="5">
        <v>0</v>
      </c>
      <c r="K22" s="5">
        <v>0</v>
      </c>
      <c r="L22" s="5">
        <v>77.87</v>
      </c>
      <c r="M22" s="5">
        <f t="shared" si="0"/>
        <v>0</v>
      </c>
      <c r="N22" s="5">
        <v>0</v>
      </c>
      <c r="O22" s="5">
        <v>0</v>
      </c>
    </row>
    <row r="23" spans="1:16" outlineLevel="2" x14ac:dyDescent="0.2">
      <c r="A23" s="6" t="s">
        <v>62</v>
      </c>
      <c r="B23" s="6" t="s">
        <v>63</v>
      </c>
      <c r="C23" s="6"/>
      <c r="D23" s="6"/>
      <c r="E23" s="6" t="s">
        <v>9</v>
      </c>
      <c r="F23" s="6" t="s">
        <v>35</v>
      </c>
      <c r="G23" s="7">
        <f t="shared" ref="G23:O23" si="4">SUBTOTAL(9,G17:G22)</f>
        <v>15038.319999999998</v>
      </c>
      <c r="H23" s="7">
        <f t="shared" si="4"/>
        <v>29888</v>
      </c>
      <c r="I23" s="7">
        <f t="shared" si="4"/>
        <v>0</v>
      </c>
      <c r="J23" s="7">
        <f t="shared" si="4"/>
        <v>0</v>
      </c>
      <c r="K23" s="7">
        <f t="shared" si="4"/>
        <v>29888</v>
      </c>
      <c r="L23" s="7">
        <f t="shared" si="4"/>
        <v>-14849.680000000002</v>
      </c>
      <c r="M23" s="14">
        <f t="shared" si="0"/>
        <v>50.315578158458237</v>
      </c>
      <c r="N23" s="7">
        <f t="shared" si="4"/>
        <v>29888</v>
      </c>
      <c r="O23" s="7">
        <f t="shared" si="4"/>
        <v>0</v>
      </c>
    </row>
    <row r="24" spans="1:16" outlineLevel="3" x14ac:dyDescent="0.2">
      <c r="A24" s="2" t="s">
        <v>76</v>
      </c>
      <c r="B24" s="2" t="s">
        <v>77</v>
      </c>
      <c r="C24" s="2" t="s">
        <v>78</v>
      </c>
      <c r="D24" s="2" t="s">
        <v>79</v>
      </c>
      <c r="E24" s="2" t="s">
        <v>9</v>
      </c>
      <c r="F24" s="2" t="s">
        <v>35</v>
      </c>
      <c r="G24" s="5">
        <v>6496.45</v>
      </c>
      <c r="H24" s="5">
        <v>15844</v>
      </c>
      <c r="I24" s="5">
        <v>0</v>
      </c>
      <c r="J24" s="5">
        <v>0</v>
      </c>
      <c r="K24" s="5">
        <v>15844</v>
      </c>
      <c r="L24" s="5">
        <v>-9347.5499999999993</v>
      </c>
      <c r="M24" s="5">
        <f t="shared" si="0"/>
        <v>41.002587730371118</v>
      </c>
      <c r="N24" s="5">
        <v>15844</v>
      </c>
      <c r="O24" s="5">
        <v>0</v>
      </c>
      <c r="P24" t="s">
        <v>311</v>
      </c>
    </row>
    <row r="25" spans="1:16" outlineLevel="3" x14ac:dyDescent="0.2">
      <c r="A25" s="2" t="s">
        <v>76</v>
      </c>
      <c r="B25" s="2" t="s">
        <v>77</v>
      </c>
      <c r="C25" s="2" t="s">
        <v>80</v>
      </c>
      <c r="D25" s="2" t="s">
        <v>81</v>
      </c>
      <c r="E25" s="2" t="s">
        <v>9</v>
      </c>
      <c r="F25" s="2" t="s">
        <v>35</v>
      </c>
      <c r="G25" s="5">
        <v>5499.9</v>
      </c>
      <c r="H25" s="5">
        <v>7960</v>
      </c>
      <c r="I25" s="5">
        <v>0</v>
      </c>
      <c r="J25" s="5">
        <v>0</v>
      </c>
      <c r="K25" s="5">
        <v>7960</v>
      </c>
      <c r="L25" s="5">
        <v>-2460.1</v>
      </c>
      <c r="M25" s="5">
        <f t="shared" si="0"/>
        <v>69.094221105527637</v>
      </c>
      <c r="N25" s="5">
        <v>7960</v>
      </c>
      <c r="O25" s="5">
        <v>0</v>
      </c>
      <c r="P25" t="s">
        <v>309</v>
      </c>
    </row>
    <row r="26" spans="1:16" outlineLevel="3" x14ac:dyDescent="0.2">
      <c r="A26" s="2" t="s">
        <v>76</v>
      </c>
      <c r="B26" s="2" t="s">
        <v>77</v>
      </c>
      <c r="C26" s="2" t="s">
        <v>82</v>
      </c>
      <c r="D26" s="2" t="s">
        <v>83</v>
      </c>
      <c r="E26" s="2" t="s">
        <v>9</v>
      </c>
      <c r="F26" s="2" t="s">
        <v>35</v>
      </c>
      <c r="G26" s="5">
        <v>0</v>
      </c>
      <c r="H26" s="5">
        <v>16450</v>
      </c>
      <c r="I26" s="5">
        <v>0</v>
      </c>
      <c r="J26" s="5">
        <v>0</v>
      </c>
      <c r="K26" s="5">
        <v>16450</v>
      </c>
      <c r="L26" s="5">
        <v>-16450</v>
      </c>
      <c r="M26" s="5">
        <f t="shared" si="0"/>
        <v>0</v>
      </c>
      <c r="N26" s="5">
        <v>16450</v>
      </c>
      <c r="O26" s="5">
        <v>0</v>
      </c>
      <c r="P26" t="s">
        <v>310</v>
      </c>
    </row>
    <row r="27" spans="1:16" outlineLevel="3" x14ac:dyDescent="0.2">
      <c r="A27" s="2" t="s">
        <v>76</v>
      </c>
      <c r="B27" s="2" t="s">
        <v>77</v>
      </c>
      <c r="C27" s="2" t="s">
        <v>84</v>
      </c>
      <c r="D27" s="2" t="s">
        <v>85</v>
      </c>
      <c r="E27" s="2" t="s">
        <v>9</v>
      </c>
      <c r="F27" s="2" t="s">
        <v>35</v>
      </c>
      <c r="G27" s="5">
        <v>200.43</v>
      </c>
      <c r="H27" s="5">
        <v>498</v>
      </c>
      <c r="I27" s="5">
        <v>0</v>
      </c>
      <c r="J27" s="5">
        <v>0</v>
      </c>
      <c r="K27" s="5">
        <v>498</v>
      </c>
      <c r="L27" s="5">
        <v>-297.57</v>
      </c>
      <c r="M27" s="5">
        <f t="shared" si="0"/>
        <v>40.246987951807228</v>
      </c>
      <c r="N27" s="5">
        <v>498</v>
      </c>
      <c r="O27" s="5">
        <v>0</v>
      </c>
    </row>
    <row r="28" spans="1:16" outlineLevel="3" x14ac:dyDescent="0.2">
      <c r="A28" s="2" t="s">
        <v>76</v>
      </c>
      <c r="B28" s="2" t="s">
        <v>77</v>
      </c>
      <c r="C28" s="2" t="s">
        <v>86</v>
      </c>
      <c r="D28" s="2" t="s">
        <v>87</v>
      </c>
      <c r="E28" s="2" t="s">
        <v>9</v>
      </c>
      <c r="F28" s="2" t="s">
        <v>35</v>
      </c>
      <c r="G28" s="5">
        <v>144.31</v>
      </c>
      <c r="H28" s="5">
        <v>85</v>
      </c>
      <c r="I28" s="5">
        <v>0</v>
      </c>
      <c r="J28" s="5">
        <v>0</v>
      </c>
      <c r="K28" s="5">
        <v>85</v>
      </c>
      <c r="L28" s="5">
        <v>59.31</v>
      </c>
      <c r="M28" s="5">
        <f t="shared" si="0"/>
        <v>169.7764705882353</v>
      </c>
      <c r="N28" s="5">
        <v>85</v>
      </c>
      <c r="O28" s="5">
        <v>0</v>
      </c>
    </row>
    <row r="29" spans="1:16" outlineLevel="3" x14ac:dyDescent="0.2">
      <c r="A29" s="2" t="s">
        <v>76</v>
      </c>
      <c r="B29" s="2" t="s">
        <v>77</v>
      </c>
      <c r="C29" s="2" t="s">
        <v>88</v>
      </c>
      <c r="D29" s="2" t="s">
        <v>89</v>
      </c>
      <c r="E29" s="2" t="s">
        <v>9</v>
      </c>
      <c r="F29" s="2" t="s">
        <v>35</v>
      </c>
      <c r="G29" s="5">
        <v>0</v>
      </c>
      <c r="H29" s="5">
        <v>1586</v>
      </c>
      <c r="I29" s="5">
        <v>0</v>
      </c>
      <c r="J29" s="5">
        <v>0</v>
      </c>
      <c r="K29" s="5">
        <v>1586</v>
      </c>
      <c r="L29" s="5">
        <v>-1586</v>
      </c>
      <c r="M29" s="5">
        <f t="shared" si="0"/>
        <v>0</v>
      </c>
      <c r="N29" s="5">
        <v>1586</v>
      </c>
      <c r="O29" s="5">
        <v>0</v>
      </c>
    </row>
    <row r="30" spans="1:16" outlineLevel="3" x14ac:dyDescent="0.2">
      <c r="A30" s="2" t="s">
        <v>76</v>
      </c>
      <c r="B30" s="2" t="s">
        <v>77</v>
      </c>
      <c r="C30" s="2" t="s">
        <v>90</v>
      </c>
      <c r="D30" s="2" t="s">
        <v>91</v>
      </c>
      <c r="E30" s="2" t="s">
        <v>9</v>
      </c>
      <c r="F30" s="2" t="s">
        <v>35</v>
      </c>
      <c r="G30" s="5">
        <v>1570.96</v>
      </c>
      <c r="H30" s="5">
        <v>3819</v>
      </c>
      <c r="I30" s="5">
        <v>0</v>
      </c>
      <c r="J30" s="5">
        <v>0</v>
      </c>
      <c r="K30" s="5">
        <v>3819</v>
      </c>
      <c r="L30" s="5">
        <v>-2248.04</v>
      </c>
      <c r="M30" s="5">
        <f t="shared" si="0"/>
        <v>41.135375752814873</v>
      </c>
      <c r="N30" s="5">
        <v>3819</v>
      </c>
      <c r="O30" s="5">
        <v>0</v>
      </c>
    </row>
    <row r="31" spans="1:16" outlineLevel="3" x14ac:dyDescent="0.2">
      <c r="A31" s="2" t="s">
        <v>76</v>
      </c>
      <c r="B31" s="2" t="s">
        <v>77</v>
      </c>
      <c r="C31" s="2" t="s">
        <v>92</v>
      </c>
      <c r="D31" s="2" t="s">
        <v>93</v>
      </c>
      <c r="E31" s="2" t="s">
        <v>9</v>
      </c>
      <c r="F31" s="2" t="s">
        <v>35</v>
      </c>
      <c r="G31" s="5">
        <v>1418.71</v>
      </c>
      <c r="H31" s="5">
        <v>1919</v>
      </c>
      <c r="I31" s="5">
        <v>0</v>
      </c>
      <c r="J31" s="5">
        <v>0</v>
      </c>
      <c r="K31" s="5">
        <v>1919</v>
      </c>
      <c r="L31" s="5">
        <v>-500.29</v>
      </c>
      <c r="M31" s="5">
        <f t="shared" si="0"/>
        <v>73.929650859822829</v>
      </c>
      <c r="N31" s="5">
        <v>1919</v>
      </c>
      <c r="O31" s="5">
        <v>0</v>
      </c>
    </row>
    <row r="32" spans="1:16" outlineLevel="3" x14ac:dyDescent="0.2">
      <c r="A32" s="2" t="s">
        <v>76</v>
      </c>
      <c r="B32" s="2" t="s">
        <v>77</v>
      </c>
      <c r="C32" s="2" t="s">
        <v>94</v>
      </c>
      <c r="D32" s="2" t="s">
        <v>95</v>
      </c>
      <c r="E32" s="2" t="s">
        <v>9</v>
      </c>
      <c r="F32" s="2" t="s">
        <v>35</v>
      </c>
      <c r="G32" s="5">
        <v>0</v>
      </c>
      <c r="H32" s="5">
        <v>3965</v>
      </c>
      <c r="I32" s="5">
        <v>0</v>
      </c>
      <c r="J32" s="5">
        <v>0</v>
      </c>
      <c r="K32" s="5">
        <v>3965</v>
      </c>
      <c r="L32" s="5">
        <v>-3965</v>
      </c>
      <c r="M32" s="5">
        <f t="shared" si="0"/>
        <v>0</v>
      </c>
      <c r="N32" s="5">
        <v>3965</v>
      </c>
      <c r="O32" s="5">
        <v>0</v>
      </c>
    </row>
    <row r="33" spans="1:16" outlineLevel="3" x14ac:dyDescent="0.2">
      <c r="A33" s="2" t="s">
        <v>76</v>
      </c>
      <c r="B33" s="2" t="s">
        <v>77</v>
      </c>
      <c r="C33" s="2" t="s">
        <v>96</v>
      </c>
      <c r="D33" s="2" t="s">
        <v>97</v>
      </c>
      <c r="E33" s="2" t="s">
        <v>9</v>
      </c>
      <c r="F33" s="2" t="s">
        <v>35</v>
      </c>
      <c r="G33" s="5">
        <v>62.19</v>
      </c>
      <c r="H33" s="5">
        <v>0</v>
      </c>
      <c r="I33" s="5">
        <v>0</v>
      </c>
      <c r="J33" s="5">
        <v>0</v>
      </c>
      <c r="K33" s="5">
        <v>0</v>
      </c>
      <c r="L33" s="5">
        <v>62.19</v>
      </c>
      <c r="M33" s="5">
        <f t="shared" si="0"/>
        <v>0</v>
      </c>
      <c r="N33" s="5">
        <v>0</v>
      </c>
      <c r="O33" s="5">
        <v>0</v>
      </c>
    </row>
    <row r="34" spans="1:16" outlineLevel="3" x14ac:dyDescent="0.2">
      <c r="A34" s="2" t="s">
        <v>76</v>
      </c>
      <c r="B34" s="2" t="s">
        <v>77</v>
      </c>
      <c r="C34" s="2" t="s">
        <v>98</v>
      </c>
      <c r="D34" s="2" t="s">
        <v>99</v>
      </c>
      <c r="E34" s="2" t="s">
        <v>9</v>
      </c>
      <c r="F34" s="2" t="s">
        <v>35</v>
      </c>
      <c r="G34" s="5">
        <v>386.84</v>
      </c>
      <c r="H34" s="5">
        <v>0</v>
      </c>
      <c r="I34" s="5">
        <v>0</v>
      </c>
      <c r="J34" s="5">
        <v>0</v>
      </c>
      <c r="K34" s="5">
        <v>0</v>
      </c>
      <c r="L34" s="5">
        <v>386.84</v>
      </c>
      <c r="M34" s="5">
        <f t="shared" si="0"/>
        <v>0</v>
      </c>
      <c r="N34" s="5">
        <v>0</v>
      </c>
      <c r="O34" s="5">
        <v>0</v>
      </c>
      <c r="P34" t="s">
        <v>312</v>
      </c>
    </row>
    <row r="35" spans="1:16" outlineLevel="3" x14ac:dyDescent="0.2">
      <c r="A35" s="2" t="s">
        <v>76</v>
      </c>
      <c r="B35" s="2" t="s">
        <v>77</v>
      </c>
      <c r="C35" s="2" t="s">
        <v>100</v>
      </c>
      <c r="D35" s="2" t="s">
        <v>101</v>
      </c>
      <c r="E35" s="2" t="s">
        <v>9</v>
      </c>
      <c r="F35" s="2" t="s">
        <v>35</v>
      </c>
      <c r="G35" s="5">
        <v>0</v>
      </c>
      <c r="H35" s="5">
        <v>-21860</v>
      </c>
      <c r="I35" s="5">
        <v>0</v>
      </c>
      <c r="J35" s="5">
        <v>0</v>
      </c>
      <c r="K35" s="5">
        <v>-21860</v>
      </c>
      <c r="L35" s="5">
        <v>21860</v>
      </c>
      <c r="M35" s="5">
        <f t="shared" si="0"/>
        <v>0</v>
      </c>
      <c r="N35" s="5">
        <v>-27471</v>
      </c>
      <c r="O35" s="5">
        <v>-5611</v>
      </c>
    </row>
    <row r="36" spans="1:16" outlineLevel="3" x14ac:dyDescent="0.2">
      <c r="A36" s="2" t="s">
        <v>76</v>
      </c>
      <c r="B36" s="2" t="s">
        <v>77</v>
      </c>
      <c r="C36" s="2" t="s">
        <v>102</v>
      </c>
      <c r="D36" s="2" t="s">
        <v>103</v>
      </c>
      <c r="E36" s="2" t="s">
        <v>9</v>
      </c>
      <c r="F36" s="2" t="s">
        <v>35</v>
      </c>
      <c r="G36" s="5">
        <v>262.67</v>
      </c>
      <c r="H36" s="5">
        <v>400</v>
      </c>
      <c r="I36" s="5">
        <v>0</v>
      </c>
      <c r="J36" s="5">
        <v>0</v>
      </c>
      <c r="K36" s="5">
        <v>400</v>
      </c>
      <c r="L36" s="5">
        <v>-137.33000000000001</v>
      </c>
      <c r="M36" s="5">
        <f t="shared" si="0"/>
        <v>65.667500000000004</v>
      </c>
      <c r="N36" s="5">
        <v>799</v>
      </c>
      <c r="O36" s="5">
        <v>399</v>
      </c>
    </row>
    <row r="37" spans="1:16" outlineLevel="2" x14ac:dyDescent="0.2">
      <c r="A37" s="6" t="s">
        <v>76</v>
      </c>
      <c r="B37" s="6" t="s">
        <v>77</v>
      </c>
      <c r="C37" s="6"/>
      <c r="D37" s="6"/>
      <c r="E37" s="6" t="s">
        <v>9</v>
      </c>
      <c r="F37" s="6" t="s">
        <v>35</v>
      </c>
      <c r="G37" s="7">
        <f t="shared" ref="G37:O37" si="5">SUBTOTAL(9,G24:G36)</f>
        <v>16042.46</v>
      </c>
      <c r="H37" s="7">
        <f t="shared" si="5"/>
        <v>30666</v>
      </c>
      <c r="I37" s="7">
        <f t="shared" si="5"/>
        <v>0</v>
      </c>
      <c r="J37" s="7">
        <f t="shared" si="5"/>
        <v>0</v>
      </c>
      <c r="K37" s="7">
        <f t="shared" si="5"/>
        <v>30666</v>
      </c>
      <c r="L37" s="7">
        <f t="shared" si="5"/>
        <v>-14623.539999999999</v>
      </c>
      <c r="M37" s="14">
        <f t="shared" si="0"/>
        <v>52.31350681536555</v>
      </c>
      <c r="N37" s="7">
        <f t="shared" si="5"/>
        <v>25454</v>
      </c>
      <c r="O37" s="7">
        <f t="shared" si="5"/>
        <v>-5212</v>
      </c>
    </row>
    <row r="38" spans="1:16" outlineLevel="3" x14ac:dyDescent="0.2">
      <c r="A38" s="2" t="s">
        <v>104</v>
      </c>
      <c r="B38" s="2" t="s">
        <v>105</v>
      </c>
      <c r="C38" s="2" t="s">
        <v>106</v>
      </c>
      <c r="D38" s="2" t="s">
        <v>107</v>
      </c>
      <c r="E38" s="2" t="s">
        <v>9</v>
      </c>
      <c r="F38" s="2" t="s">
        <v>35</v>
      </c>
      <c r="G38" s="5">
        <v>995.7</v>
      </c>
      <c r="H38" s="5">
        <v>1160</v>
      </c>
      <c r="I38" s="5">
        <v>0</v>
      </c>
      <c r="J38" s="5">
        <v>0</v>
      </c>
      <c r="K38" s="5">
        <v>1160</v>
      </c>
      <c r="L38" s="5">
        <v>-164.3</v>
      </c>
      <c r="M38" s="5">
        <f t="shared" si="0"/>
        <v>85.83620689655173</v>
      </c>
      <c r="N38" s="5">
        <v>1225</v>
      </c>
      <c r="O38" s="5">
        <v>65</v>
      </c>
    </row>
    <row r="39" spans="1:16" outlineLevel="3" x14ac:dyDescent="0.2">
      <c r="A39" s="2" t="s">
        <v>104</v>
      </c>
      <c r="B39" s="2" t="s">
        <v>105</v>
      </c>
      <c r="C39" s="2" t="s">
        <v>108</v>
      </c>
      <c r="D39" s="2" t="s">
        <v>109</v>
      </c>
      <c r="E39" s="2" t="s">
        <v>9</v>
      </c>
      <c r="F39" s="2" t="s">
        <v>35</v>
      </c>
      <c r="G39" s="5">
        <v>523.80999999999995</v>
      </c>
      <c r="H39" s="5">
        <v>1854</v>
      </c>
      <c r="I39" s="5">
        <v>0</v>
      </c>
      <c r="J39" s="5">
        <v>0</v>
      </c>
      <c r="K39" s="5">
        <v>1854</v>
      </c>
      <c r="L39" s="5">
        <v>-1330.19</v>
      </c>
      <c r="M39" s="5">
        <f t="shared" si="0"/>
        <v>28.252966558791798</v>
      </c>
      <c r="N39" s="5">
        <v>1854</v>
      </c>
      <c r="O39" s="5">
        <v>0</v>
      </c>
    </row>
    <row r="40" spans="1:16" outlineLevel="3" x14ac:dyDescent="0.2">
      <c r="A40" s="2" t="s">
        <v>104</v>
      </c>
      <c r="B40" s="2" t="s">
        <v>105</v>
      </c>
      <c r="C40" s="2" t="s">
        <v>110</v>
      </c>
      <c r="D40" s="2" t="s">
        <v>111</v>
      </c>
      <c r="E40" s="2" t="s">
        <v>9</v>
      </c>
      <c r="F40" s="2" t="s">
        <v>35</v>
      </c>
      <c r="G40" s="5">
        <v>124.97</v>
      </c>
      <c r="H40" s="5">
        <v>200</v>
      </c>
      <c r="I40" s="5">
        <v>0</v>
      </c>
      <c r="J40" s="5">
        <v>0</v>
      </c>
      <c r="K40" s="5">
        <v>200</v>
      </c>
      <c r="L40" s="5">
        <v>-75.03</v>
      </c>
      <c r="M40" s="5">
        <f t="shared" si="0"/>
        <v>62.484999999999999</v>
      </c>
      <c r="N40" s="5">
        <v>200</v>
      </c>
      <c r="O40" s="5">
        <v>0</v>
      </c>
    </row>
    <row r="41" spans="1:16" outlineLevel="3" x14ac:dyDescent="0.2">
      <c r="A41" s="16" t="s">
        <v>104</v>
      </c>
      <c r="B41" s="16" t="s">
        <v>105</v>
      </c>
      <c r="C41" s="16" t="s">
        <v>112</v>
      </c>
      <c r="D41" s="16" t="s">
        <v>113</v>
      </c>
      <c r="E41" s="16" t="s">
        <v>9</v>
      </c>
      <c r="F41" s="16" t="s">
        <v>35</v>
      </c>
      <c r="G41" s="17">
        <v>432.74</v>
      </c>
      <c r="H41" s="17">
        <v>0</v>
      </c>
      <c r="I41" s="17">
        <v>0</v>
      </c>
      <c r="J41" s="17">
        <v>0</v>
      </c>
      <c r="K41" s="17">
        <v>0</v>
      </c>
      <c r="L41" s="17">
        <v>432.74</v>
      </c>
      <c r="M41" s="17">
        <f t="shared" si="0"/>
        <v>0</v>
      </c>
      <c r="N41" s="17">
        <v>0</v>
      </c>
      <c r="O41" s="17">
        <v>0</v>
      </c>
      <c r="P41" t="s">
        <v>313</v>
      </c>
    </row>
    <row r="42" spans="1:16" outlineLevel="3" x14ac:dyDescent="0.2">
      <c r="A42" s="2" t="s">
        <v>104</v>
      </c>
      <c r="B42" s="2" t="s">
        <v>105</v>
      </c>
      <c r="C42" s="2" t="s">
        <v>114</v>
      </c>
      <c r="D42" s="2" t="s">
        <v>115</v>
      </c>
      <c r="E42" s="2" t="s">
        <v>9</v>
      </c>
      <c r="F42" s="2" t="s">
        <v>35</v>
      </c>
      <c r="G42" s="5">
        <v>99</v>
      </c>
      <c r="H42" s="5">
        <v>380</v>
      </c>
      <c r="I42" s="5">
        <v>0</v>
      </c>
      <c r="J42" s="5">
        <v>0</v>
      </c>
      <c r="K42" s="5">
        <v>380</v>
      </c>
      <c r="L42" s="5">
        <v>-281</v>
      </c>
      <c r="M42" s="5">
        <f t="shared" si="0"/>
        <v>26.052631578947366</v>
      </c>
      <c r="N42" s="5">
        <v>489</v>
      </c>
      <c r="O42" s="5">
        <v>109</v>
      </c>
    </row>
    <row r="43" spans="1:16" outlineLevel="3" x14ac:dyDescent="0.2">
      <c r="A43" s="2" t="s">
        <v>104</v>
      </c>
      <c r="B43" s="2" t="s">
        <v>105</v>
      </c>
      <c r="C43" s="2" t="s">
        <v>116</v>
      </c>
      <c r="D43" s="2" t="s">
        <v>117</v>
      </c>
      <c r="E43" s="2" t="s">
        <v>9</v>
      </c>
      <c r="F43" s="2" t="s">
        <v>35</v>
      </c>
      <c r="G43" s="5">
        <v>147</v>
      </c>
      <c r="H43" s="5">
        <v>0</v>
      </c>
      <c r="I43" s="5">
        <v>0</v>
      </c>
      <c r="J43" s="5">
        <v>0</v>
      </c>
      <c r="K43" s="5">
        <v>0</v>
      </c>
      <c r="L43" s="5">
        <v>147</v>
      </c>
      <c r="M43" s="5">
        <f t="shared" si="0"/>
        <v>0</v>
      </c>
      <c r="N43" s="5">
        <v>147</v>
      </c>
      <c r="O43" s="5">
        <v>147</v>
      </c>
      <c r="P43" t="s">
        <v>314</v>
      </c>
    </row>
    <row r="44" spans="1:16" outlineLevel="2" x14ac:dyDescent="0.2">
      <c r="A44" s="6" t="s">
        <v>104</v>
      </c>
      <c r="B44" s="6" t="s">
        <v>105</v>
      </c>
      <c r="C44" s="6"/>
      <c r="D44" s="6"/>
      <c r="E44" s="6" t="s">
        <v>9</v>
      </c>
      <c r="F44" s="6" t="s">
        <v>35</v>
      </c>
      <c r="G44" s="7">
        <f t="shared" ref="G44:O44" si="6">SUBTOTAL(9,G38:G43)</f>
        <v>2323.2200000000003</v>
      </c>
      <c r="H44" s="7">
        <f t="shared" si="6"/>
        <v>3594</v>
      </c>
      <c r="I44" s="7">
        <f t="shared" si="6"/>
        <v>0</v>
      </c>
      <c r="J44" s="7">
        <f t="shared" si="6"/>
        <v>0</v>
      </c>
      <c r="K44" s="7">
        <f t="shared" si="6"/>
        <v>3594</v>
      </c>
      <c r="L44" s="7">
        <f t="shared" si="6"/>
        <v>-1270.78</v>
      </c>
      <c r="M44" s="14">
        <f t="shared" si="0"/>
        <v>64.641624930439633</v>
      </c>
      <c r="N44" s="7">
        <f t="shared" si="6"/>
        <v>3915</v>
      </c>
      <c r="O44" s="7">
        <f t="shared" si="6"/>
        <v>321</v>
      </c>
    </row>
    <row r="45" spans="1:16" outlineLevel="3" x14ac:dyDescent="0.2">
      <c r="A45" s="2" t="s">
        <v>118</v>
      </c>
      <c r="B45" s="2" t="s">
        <v>119</v>
      </c>
      <c r="C45" s="2" t="s">
        <v>120</v>
      </c>
      <c r="D45" s="2" t="s">
        <v>121</v>
      </c>
      <c r="E45" s="2" t="s">
        <v>9</v>
      </c>
      <c r="F45" s="2" t="s">
        <v>35</v>
      </c>
      <c r="G45" s="5">
        <v>0</v>
      </c>
      <c r="H45" s="5">
        <v>8550</v>
      </c>
      <c r="I45" s="5">
        <v>0</v>
      </c>
      <c r="J45" s="5">
        <v>0</v>
      </c>
      <c r="K45" s="5">
        <v>8550</v>
      </c>
      <c r="L45" s="5">
        <v>-8550</v>
      </c>
      <c r="M45" s="5">
        <f t="shared" si="0"/>
        <v>0</v>
      </c>
      <c r="N45" s="5">
        <v>0</v>
      </c>
      <c r="O45" s="5">
        <v>-8550</v>
      </c>
      <c r="P45" t="s">
        <v>315</v>
      </c>
    </row>
    <row r="46" spans="1:16" outlineLevel="3" x14ac:dyDescent="0.2">
      <c r="A46" s="2" t="s">
        <v>118</v>
      </c>
      <c r="B46" s="2" t="s">
        <v>119</v>
      </c>
      <c r="C46" s="2" t="s">
        <v>122</v>
      </c>
      <c r="D46" s="2" t="s">
        <v>123</v>
      </c>
      <c r="E46" s="2" t="s">
        <v>9</v>
      </c>
      <c r="F46" s="2" t="s">
        <v>35</v>
      </c>
      <c r="G46" s="5">
        <v>5560.5</v>
      </c>
      <c r="H46" s="5">
        <v>0</v>
      </c>
      <c r="I46" s="5">
        <v>0</v>
      </c>
      <c r="J46" s="5">
        <v>0</v>
      </c>
      <c r="K46" s="5">
        <v>0</v>
      </c>
      <c r="L46" s="5">
        <v>5560.5</v>
      </c>
      <c r="M46" s="5">
        <f t="shared" si="0"/>
        <v>0</v>
      </c>
      <c r="N46" s="5">
        <v>8100</v>
      </c>
      <c r="O46" s="5">
        <v>8100</v>
      </c>
      <c r="P46" t="s">
        <v>316</v>
      </c>
    </row>
    <row r="47" spans="1:16" outlineLevel="2" x14ac:dyDescent="0.2">
      <c r="A47" s="6" t="s">
        <v>118</v>
      </c>
      <c r="B47" s="6" t="s">
        <v>119</v>
      </c>
      <c r="C47" s="6"/>
      <c r="D47" s="6"/>
      <c r="E47" s="6" t="s">
        <v>9</v>
      </c>
      <c r="F47" s="6" t="s">
        <v>35</v>
      </c>
      <c r="G47" s="7">
        <f t="shared" ref="G47:O47" si="7">SUBTOTAL(9,G45:G46)</f>
        <v>5560.5</v>
      </c>
      <c r="H47" s="7">
        <f t="shared" si="7"/>
        <v>8550</v>
      </c>
      <c r="I47" s="7">
        <f t="shared" si="7"/>
        <v>0</v>
      </c>
      <c r="J47" s="7">
        <f t="shared" si="7"/>
        <v>0</v>
      </c>
      <c r="K47" s="7">
        <f t="shared" si="7"/>
        <v>8550</v>
      </c>
      <c r="L47" s="7">
        <f t="shared" si="7"/>
        <v>-2989.5</v>
      </c>
      <c r="M47" s="14">
        <f t="shared" si="0"/>
        <v>65.035087719298247</v>
      </c>
      <c r="N47" s="7">
        <f t="shared" si="7"/>
        <v>8100</v>
      </c>
      <c r="O47" s="7">
        <f t="shared" si="7"/>
        <v>-450</v>
      </c>
    </row>
    <row r="48" spans="1:16" outlineLevel="3" x14ac:dyDescent="0.2">
      <c r="A48" s="2" t="s">
        <v>124</v>
      </c>
      <c r="B48" s="2" t="s">
        <v>125</v>
      </c>
      <c r="C48" s="2" t="s">
        <v>126</v>
      </c>
      <c r="D48" s="2" t="s">
        <v>127</v>
      </c>
      <c r="E48" s="2" t="s">
        <v>9</v>
      </c>
      <c r="F48" s="2" t="s">
        <v>35</v>
      </c>
      <c r="G48" s="5">
        <v>4348.32</v>
      </c>
      <c r="H48" s="5">
        <v>4897</v>
      </c>
      <c r="I48" s="5">
        <v>0</v>
      </c>
      <c r="J48" s="5">
        <v>0</v>
      </c>
      <c r="K48" s="5">
        <v>4897</v>
      </c>
      <c r="L48" s="5">
        <v>-548.67999999999995</v>
      </c>
      <c r="M48" s="5">
        <f t="shared" si="0"/>
        <v>88.795589136205834</v>
      </c>
      <c r="N48" s="5">
        <v>4348</v>
      </c>
      <c r="O48" s="5">
        <v>-549</v>
      </c>
      <c r="P48" t="s">
        <v>317</v>
      </c>
    </row>
    <row r="49" spans="1:16" outlineLevel="2" x14ac:dyDescent="0.2">
      <c r="A49" s="6" t="s">
        <v>124</v>
      </c>
      <c r="B49" s="6" t="s">
        <v>125</v>
      </c>
      <c r="C49" s="6"/>
      <c r="D49" s="6"/>
      <c r="E49" s="6" t="s">
        <v>9</v>
      </c>
      <c r="F49" s="6" t="s">
        <v>35</v>
      </c>
      <c r="G49" s="7">
        <f t="shared" ref="G49:O49" si="8">SUBTOTAL(9,G48:G48)</f>
        <v>4348.32</v>
      </c>
      <c r="H49" s="7">
        <f t="shared" si="8"/>
        <v>4897</v>
      </c>
      <c r="I49" s="7">
        <f t="shared" si="8"/>
        <v>0</v>
      </c>
      <c r="J49" s="7">
        <f t="shared" si="8"/>
        <v>0</v>
      </c>
      <c r="K49" s="7">
        <f t="shared" si="8"/>
        <v>4897</v>
      </c>
      <c r="L49" s="7">
        <f t="shared" si="8"/>
        <v>-548.67999999999995</v>
      </c>
      <c r="M49" s="14">
        <f t="shared" si="0"/>
        <v>88.795589136205834</v>
      </c>
      <c r="N49" s="7">
        <f t="shared" si="8"/>
        <v>4348</v>
      </c>
      <c r="O49" s="7">
        <f t="shared" si="8"/>
        <v>-549</v>
      </c>
    </row>
    <row r="50" spans="1:16" outlineLevel="3" x14ac:dyDescent="0.2">
      <c r="A50" s="2" t="s">
        <v>128</v>
      </c>
      <c r="B50" s="2" t="s">
        <v>129</v>
      </c>
      <c r="C50" s="2" t="s">
        <v>130</v>
      </c>
      <c r="D50" s="2" t="s">
        <v>131</v>
      </c>
      <c r="E50" s="2" t="s">
        <v>9</v>
      </c>
      <c r="F50" s="2" t="s">
        <v>35</v>
      </c>
      <c r="G50" s="5">
        <v>2928.29</v>
      </c>
      <c r="H50" s="5">
        <v>2557</v>
      </c>
      <c r="I50" s="5">
        <v>0</v>
      </c>
      <c r="J50" s="5">
        <v>0</v>
      </c>
      <c r="K50" s="5">
        <v>2557</v>
      </c>
      <c r="L50" s="5">
        <v>371.29</v>
      </c>
      <c r="M50" s="5">
        <f t="shared" si="0"/>
        <v>114.52053187328902</v>
      </c>
      <c r="N50" s="5">
        <v>2928</v>
      </c>
      <c r="O50" s="5">
        <v>371</v>
      </c>
      <c r="P50" t="s">
        <v>318</v>
      </c>
    </row>
    <row r="51" spans="1:16" outlineLevel="2" x14ac:dyDescent="0.2">
      <c r="A51" s="6" t="s">
        <v>128</v>
      </c>
      <c r="B51" s="6" t="s">
        <v>129</v>
      </c>
      <c r="C51" s="6"/>
      <c r="D51" s="6"/>
      <c r="E51" s="6" t="s">
        <v>9</v>
      </c>
      <c r="F51" s="6" t="s">
        <v>35</v>
      </c>
      <c r="G51" s="7">
        <f t="shared" ref="G51:O51" si="9">SUBTOTAL(9,G50:G50)</f>
        <v>2928.29</v>
      </c>
      <c r="H51" s="7">
        <f t="shared" si="9"/>
        <v>2557</v>
      </c>
      <c r="I51" s="7">
        <f t="shared" si="9"/>
        <v>0</v>
      </c>
      <c r="J51" s="7">
        <f t="shared" si="9"/>
        <v>0</v>
      </c>
      <c r="K51" s="7">
        <f t="shared" si="9"/>
        <v>2557</v>
      </c>
      <c r="L51" s="7">
        <f t="shared" si="9"/>
        <v>371.29</v>
      </c>
      <c r="M51" s="14">
        <f t="shared" si="0"/>
        <v>114.52053187328902</v>
      </c>
      <c r="N51" s="7">
        <f t="shared" si="9"/>
        <v>2928</v>
      </c>
      <c r="O51" s="7">
        <f t="shared" si="9"/>
        <v>371</v>
      </c>
    </row>
    <row r="52" spans="1:16" outlineLevel="3" x14ac:dyDescent="0.2">
      <c r="A52" s="2" t="s">
        <v>132</v>
      </c>
      <c r="B52" s="2" t="s">
        <v>133</v>
      </c>
      <c r="C52" s="2" t="s">
        <v>134</v>
      </c>
      <c r="D52" s="2" t="s">
        <v>135</v>
      </c>
      <c r="E52" s="2" t="s">
        <v>9</v>
      </c>
      <c r="F52" s="2" t="s">
        <v>35</v>
      </c>
      <c r="G52" s="5">
        <v>1468.62</v>
      </c>
      <c r="H52" s="5">
        <v>2100</v>
      </c>
      <c r="I52" s="5">
        <v>0</v>
      </c>
      <c r="J52" s="5">
        <v>0</v>
      </c>
      <c r="K52" s="5">
        <v>2100</v>
      </c>
      <c r="L52" s="5">
        <v>-631.38</v>
      </c>
      <c r="M52" s="5">
        <f t="shared" si="0"/>
        <v>69.934285714285707</v>
      </c>
      <c r="N52" s="5">
        <v>2100</v>
      </c>
      <c r="O52" s="5">
        <v>0</v>
      </c>
    </row>
    <row r="53" spans="1:16" outlineLevel="3" x14ac:dyDescent="0.2">
      <c r="A53" s="2" t="s">
        <v>132</v>
      </c>
      <c r="B53" s="2" t="s">
        <v>133</v>
      </c>
      <c r="C53" s="2" t="s">
        <v>136</v>
      </c>
      <c r="D53" s="2" t="s">
        <v>137</v>
      </c>
      <c r="E53" s="2" t="s">
        <v>9</v>
      </c>
      <c r="F53" s="2" t="s">
        <v>35</v>
      </c>
      <c r="G53" s="5">
        <v>1702.37</v>
      </c>
      <c r="H53" s="5">
        <v>3674</v>
      </c>
      <c r="I53" s="5">
        <v>0</v>
      </c>
      <c r="J53" s="5">
        <v>0</v>
      </c>
      <c r="K53" s="5">
        <v>3674</v>
      </c>
      <c r="L53" s="5">
        <v>-1971.63</v>
      </c>
      <c r="M53" s="5">
        <f t="shared" si="0"/>
        <v>46.335601524224273</v>
      </c>
      <c r="N53" s="5">
        <v>3674</v>
      </c>
      <c r="O53" s="5">
        <v>0</v>
      </c>
      <c r="P53" s="18" t="s">
        <v>319</v>
      </c>
    </row>
    <row r="54" spans="1:16" outlineLevel="2" x14ac:dyDescent="0.2">
      <c r="A54" s="6" t="s">
        <v>132</v>
      </c>
      <c r="B54" s="6" t="s">
        <v>133</v>
      </c>
      <c r="C54" s="6"/>
      <c r="D54" s="6"/>
      <c r="E54" s="6" t="s">
        <v>9</v>
      </c>
      <c r="F54" s="6" t="s">
        <v>35</v>
      </c>
      <c r="G54" s="7">
        <f t="shared" ref="G54:O54" si="10">SUBTOTAL(9,G52:G53)</f>
        <v>3170.99</v>
      </c>
      <c r="H54" s="7">
        <f t="shared" si="10"/>
        <v>5774</v>
      </c>
      <c r="I54" s="7">
        <f t="shared" si="10"/>
        <v>0</v>
      </c>
      <c r="J54" s="7">
        <f t="shared" si="10"/>
        <v>0</v>
      </c>
      <c r="K54" s="7">
        <f t="shared" si="10"/>
        <v>5774</v>
      </c>
      <c r="L54" s="7">
        <f t="shared" si="10"/>
        <v>-2603.0100000000002</v>
      </c>
      <c r="M54" s="14">
        <f t="shared" si="0"/>
        <v>54.918427433321781</v>
      </c>
      <c r="N54" s="7">
        <f t="shared" si="10"/>
        <v>5774</v>
      </c>
      <c r="O54" s="7">
        <f t="shared" si="10"/>
        <v>0</v>
      </c>
    </row>
    <row r="55" spans="1:16" outlineLevel="3" x14ac:dyDescent="0.2">
      <c r="A55" s="2" t="s">
        <v>138</v>
      </c>
      <c r="B55" s="2" t="s">
        <v>139</v>
      </c>
      <c r="C55" s="2" t="s">
        <v>140</v>
      </c>
      <c r="D55" s="2" t="s">
        <v>141</v>
      </c>
      <c r="E55" s="2" t="s">
        <v>9</v>
      </c>
      <c r="F55" s="2" t="s">
        <v>35</v>
      </c>
      <c r="G55" s="5">
        <v>1689.6</v>
      </c>
      <c r="H55" s="5">
        <v>4055</v>
      </c>
      <c r="I55" s="5">
        <v>0</v>
      </c>
      <c r="J55" s="5">
        <v>0</v>
      </c>
      <c r="K55" s="5">
        <v>4055</v>
      </c>
      <c r="L55" s="5">
        <v>-2365.4</v>
      </c>
      <c r="M55" s="5">
        <f t="shared" si="0"/>
        <v>41.667077681874225</v>
      </c>
      <c r="N55" s="5">
        <v>4055</v>
      </c>
      <c r="O55" s="5">
        <v>0</v>
      </c>
      <c r="P55" t="s">
        <v>320</v>
      </c>
    </row>
    <row r="56" spans="1:16" outlineLevel="2" x14ac:dyDescent="0.2">
      <c r="A56" s="6" t="s">
        <v>138</v>
      </c>
      <c r="B56" s="6" t="s">
        <v>139</v>
      </c>
      <c r="C56" s="6"/>
      <c r="D56" s="6"/>
      <c r="E56" s="6" t="s">
        <v>9</v>
      </c>
      <c r="F56" s="6" t="s">
        <v>35</v>
      </c>
      <c r="G56" s="7">
        <f t="shared" ref="G56:O56" si="11">SUBTOTAL(9,G55:G55)</f>
        <v>1689.6</v>
      </c>
      <c r="H56" s="7">
        <f t="shared" si="11"/>
        <v>4055</v>
      </c>
      <c r="I56" s="7">
        <f t="shared" si="11"/>
        <v>0</v>
      </c>
      <c r="J56" s="7">
        <f t="shared" si="11"/>
        <v>0</v>
      </c>
      <c r="K56" s="7">
        <f t="shared" si="11"/>
        <v>4055</v>
      </c>
      <c r="L56" s="7">
        <f t="shared" si="11"/>
        <v>-2365.4</v>
      </c>
      <c r="M56" s="14">
        <f t="shared" si="0"/>
        <v>41.667077681874225</v>
      </c>
      <c r="N56" s="7">
        <f t="shared" si="11"/>
        <v>4055</v>
      </c>
      <c r="O56" s="7">
        <f t="shared" si="11"/>
        <v>0</v>
      </c>
    </row>
    <row r="57" spans="1:16" outlineLevel="3" x14ac:dyDescent="0.2">
      <c r="A57" s="2" t="s">
        <v>142</v>
      </c>
      <c r="B57" s="2" t="s">
        <v>143</v>
      </c>
      <c r="C57" s="2" t="s">
        <v>144</v>
      </c>
      <c r="D57" s="2" t="s">
        <v>145</v>
      </c>
      <c r="E57" s="2" t="s">
        <v>9</v>
      </c>
      <c r="F57" s="2" t="s">
        <v>35</v>
      </c>
      <c r="G57" s="5">
        <v>0</v>
      </c>
      <c r="H57" s="5">
        <v>50</v>
      </c>
      <c r="I57" s="5">
        <v>0</v>
      </c>
      <c r="J57" s="5">
        <v>0</v>
      </c>
      <c r="K57" s="5">
        <v>50</v>
      </c>
      <c r="L57" s="5">
        <v>-50</v>
      </c>
      <c r="M57" s="5">
        <f t="shared" si="0"/>
        <v>0</v>
      </c>
      <c r="N57" s="5">
        <v>50</v>
      </c>
      <c r="O57" s="5">
        <v>0</v>
      </c>
      <c r="P57" t="s">
        <v>322</v>
      </c>
    </row>
    <row r="58" spans="1:16" outlineLevel="3" x14ac:dyDescent="0.2">
      <c r="A58" s="2" t="s">
        <v>142</v>
      </c>
      <c r="B58" s="2" t="s">
        <v>143</v>
      </c>
      <c r="C58" s="2" t="s">
        <v>146</v>
      </c>
      <c r="D58" s="2" t="s">
        <v>147</v>
      </c>
      <c r="E58" s="2" t="s">
        <v>9</v>
      </c>
      <c r="F58" s="2" t="s">
        <v>35</v>
      </c>
      <c r="G58" s="5">
        <v>131.08000000000001</v>
      </c>
      <c r="H58" s="5">
        <v>193</v>
      </c>
      <c r="I58" s="5">
        <v>0</v>
      </c>
      <c r="J58" s="5">
        <v>0</v>
      </c>
      <c r="K58" s="5">
        <v>193</v>
      </c>
      <c r="L58" s="5">
        <v>-61.92</v>
      </c>
      <c r="M58" s="5">
        <f t="shared" si="0"/>
        <v>67.917098445595855</v>
      </c>
      <c r="N58" s="5">
        <v>193</v>
      </c>
      <c r="O58" s="5">
        <v>0</v>
      </c>
    </row>
    <row r="59" spans="1:16" outlineLevel="2" x14ac:dyDescent="0.2">
      <c r="A59" s="6" t="s">
        <v>142</v>
      </c>
      <c r="B59" s="6" t="s">
        <v>143</v>
      </c>
      <c r="C59" s="6"/>
      <c r="D59" s="6"/>
      <c r="E59" s="6" t="s">
        <v>9</v>
      </c>
      <c r="F59" s="6" t="s">
        <v>35</v>
      </c>
      <c r="G59" s="7">
        <f t="shared" ref="G59:O59" si="12">SUBTOTAL(9,G57:G58)</f>
        <v>131.08000000000001</v>
      </c>
      <c r="H59" s="7">
        <f t="shared" si="12"/>
        <v>243</v>
      </c>
      <c r="I59" s="7">
        <f t="shared" si="12"/>
        <v>0</v>
      </c>
      <c r="J59" s="7">
        <f t="shared" si="12"/>
        <v>0</v>
      </c>
      <c r="K59" s="7">
        <f t="shared" si="12"/>
        <v>243</v>
      </c>
      <c r="L59" s="7">
        <f t="shared" si="12"/>
        <v>-111.92</v>
      </c>
      <c r="M59" s="14">
        <f t="shared" si="0"/>
        <v>53.942386831275726</v>
      </c>
      <c r="N59" s="7">
        <f t="shared" si="12"/>
        <v>243</v>
      </c>
      <c r="O59" s="7">
        <f t="shared" si="12"/>
        <v>0</v>
      </c>
    </row>
    <row r="60" spans="1:16" outlineLevel="3" x14ac:dyDescent="0.2">
      <c r="A60" s="2" t="s">
        <v>148</v>
      </c>
      <c r="B60" s="2" t="s">
        <v>149</v>
      </c>
      <c r="C60" s="2" t="s">
        <v>150</v>
      </c>
      <c r="D60" s="2" t="s">
        <v>151</v>
      </c>
      <c r="E60" s="2" t="s">
        <v>9</v>
      </c>
      <c r="F60" s="2" t="s">
        <v>35</v>
      </c>
      <c r="G60" s="5">
        <v>816.23</v>
      </c>
      <c r="H60" s="5">
        <v>2366</v>
      </c>
      <c r="I60" s="5">
        <v>0</v>
      </c>
      <c r="J60" s="5">
        <v>0</v>
      </c>
      <c r="K60" s="5">
        <v>2366</v>
      </c>
      <c r="L60" s="5">
        <v>-1549.77</v>
      </c>
      <c r="M60" s="5">
        <f t="shared" si="0"/>
        <v>34.498309382924766</v>
      </c>
      <c r="N60" s="5">
        <v>2366</v>
      </c>
      <c r="O60" s="5">
        <v>0</v>
      </c>
      <c r="P60" t="s">
        <v>321</v>
      </c>
    </row>
    <row r="61" spans="1:16" outlineLevel="2" x14ac:dyDescent="0.2">
      <c r="A61" s="6" t="s">
        <v>148</v>
      </c>
      <c r="B61" s="6" t="s">
        <v>149</v>
      </c>
      <c r="C61" s="6"/>
      <c r="D61" s="6"/>
      <c r="E61" s="6" t="s">
        <v>9</v>
      </c>
      <c r="F61" s="6" t="s">
        <v>35</v>
      </c>
      <c r="G61" s="7">
        <f t="shared" ref="G61:O61" si="13">SUBTOTAL(9,G60:G60)</f>
        <v>816.23</v>
      </c>
      <c r="H61" s="7">
        <f t="shared" si="13"/>
        <v>2366</v>
      </c>
      <c r="I61" s="7">
        <f t="shared" si="13"/>
        <v>0</v>
      </c>
      <c r="J61" s="7">
        <f t="shared" si="13"/>
        <v>0</v>
      </c>
      <c r="K61" s="7">
        <f t="shared" si="13"/>
        <v>2366</v>
      </c>
      <c r="L61" s="7">
        <f t="shared" si="13"/>
        <v>-1549.77</v>
      </c>
      <c r="M61" s="14">
        <f t="shared" si="0"/>
        <v>34.498309382924766</v>
      </c>
      <c r="N61" s="7">
        <f t="shared" si="13"/>
        <v>2366</v>
      </c>
      <c r="O61" s="7">
        <f t="shared" si="13"/>
        <v>0</v>
      </c>
    </row>
    <row r="62" spans="1:16" outlineLevel="3" x14ac:dyDescent="0.2">
      <c r="A62" s="2" t="s">
        <v>152</v>
      </c>
      <c r="B62" s="2" t="s">
        <v>153</v>
      </c>
      <c r="C62" s="2" t="s">
        <v>154</v>
      </c>
      <c r="D62" s="2" t="s">
        <v>155</v>
      </c>
      <c r="E62" s="2" t="s">
        <v>9</v>
      </c>
      <c r="F62" s="2" t="s">
        <v>35</v>
      </c>
      <c r="G62" s="5">
        <v>3550.26</v>
      </c>
      <c r="H62" s="5">
        <v>10746</v>
      </c>
      <c r="I62" s="5">
        <v>0</v>
      </c>
      <c r="J62" s="5">
        <v>0</v>
      </c>
      <c r="K62" s="5">
        <v>10746</v>
      </c>
      <c r="L62" s="5">
        <v>-7195.74</v>
      </c>
      <c r="M62" s="5">
        <f t="shared" si="0"/>
        <v>33.03796761585707</v>
      </c>
      <c r="N62" s="5">
        <v>10746</v>
      </c>
      <c r="O62" s="5">
        <v>0</v>
      </c>
      <c r="P62" s="18" t="s">
        <v>323</v>
      </c>
    </row>
    <row r="63" spans="1:16" outlineLevel="3" x14ac:dyDescent="0.2">
      <c r="A63" s="2" t="s">
        <v>152</v>
      </c>
      <c r="B63" s="2" t="s">
        <v>153</v>
      </c>
      <c r="C63" s="2" t="s">
        <v>156</v>
      </c>
      <c r="D63" s="2" t="s">
        <v>157</v>
      </c>
      <c r="E63" s="2" t="s">
        <v>9</v>
      </c>
      <c r="F63" s="2" t="s">
        <v>35</v>
      </c>
      <c r="G63" s="5">
        <v>1422.2</v>
      </c>
      <c r="H63" s="5">
        <v>5000</v>
      </c>
      <c r="I63" s="5">
        <v>0</v>
      </c>
      <c r="J63" s="5">
        <v>0</v>
      </c>
      <c r="K63" s="5">
        <v>5000</v>
      </c>
      <c r="L63" s="5">
        <v>-3577.8</v>
      </c>
      <c r="M63" s="5">
        <f t="shared" si="0"/>
        <v>28.444000000000003</v>
      </c>
      <c r="N63" s="5">
        <v>5000</v>
      </c>
      <c r="O63" s="5">
        <v>0</v>
      </c>
      <c r="P63" t="s">
        <v>324</v>
      </c>
    </row>
    <row r="64" spans="1:16" outlineLevel="2" x14ac:dyDescent="0.2">
      <c r="A64" s="6" t="s">
        <v>152</v>
      </c>
      <c r="B64" s="6" t="s">
        <v>153</v>
      </c>
      <c r="C64" s="6"/>
      <c r="D64" s="6"/>
      <c r="E64" s="6" t="s">
        <v>9</v>
      </c>
      <c r="F64" s="6" t="s">
        <v>35</v>
      </c>
      <c r="G64" s="7">
        <f t="shared" ref="G64:O64" si="14">SUBTOTAL(9,G62:G63)</f>
        <v>4972.46</v>
      </c>
      <c r="H64" s="7">
        <f t="shared" si="14"/>
        <v>15746</v>
      </c>
      <c r="I64" s="7">
        <f t="shared" si="14"/>
        <v>0</v>
      </c>
      <c r="J64" s="7">
        <f t="shared" si="14"/>
        <v>0</v>
      </c>
      <c r="K64" s="7">
        <f t="shared" si="14"/>
        <v>15746</v>
      </c>
      <c r="L64" s="7">
        <f t="shared" si="14"/>
        <v>-10773.54</v>
      </c>
      <c r="M64" s="14">
        <f t="shared" si="0"/>
        <v>31.57919471611838</v>
      </c>
      <c r="N64" s="7">
        <f t="shared" si="14"/>
        <v>15746</v>
      </c>
      <c r="O64" s="7">
        <f t="shared" si="14"/>
        <v>0</v>
      </c>
    </row>
    <row r="65" spans="1:16" outlineLevel="3" x14ac:dyDescent="0.2">
      <c r="A65" s="2" t="s">
        <v>158</v>
      </c>
      <c r="B65" s="2" t="s">
        <v>159</v>
      </c>
      <c r="C65" s="2" t="s">
        <v>160</v>
      </c>
      <c r="D65" s="2" t="s">
        <v>159</v>
      </c>
      <c r="E65" s="2" t="s">
        <v>9</v>
      </c>
      <c r="F65" s="2" t="s">
        <v>35</v>
      </c>
      <c r="G65" s="5">
        <v>9106.75</v>
      </c>
      <c r="H65" s="5">
        <v>9107</v>
      </c>
      <c r="I65" s="5">
        <v>0</v>
      </c>
      <c r="J65" s="5">
        <v>0</v>
      </c>
      <c r="K65" s="5">
        <v>9107</v>
      </c>
      <c r="L65" s="5">
        <v>-0.25</v>
      </c>
      <c r="M65" s="5">
        <f t="shared" si="0"/>
        <v>99.997254858899737</v>
      </c>
      <c r="N65" s="5">
        <v>9107</v>
      </c>
      <c r="O65" s="5">
        <v>0</v>
      </c>
      <c r="P65" t="s">
        <v>325</v>
      </c>
    </row>
    <row r="66" spans="1:16" outlineLevel="2" x14ac:dyDescent="0.2">
      <c r="A66" s="6" t="s">
        <v>158</v>
      </c>
      <c r="B66" s="6" t="s">
        <v>159</v>
      </c>
      <c r="C66" s="6"/>
      <c r="D66" s="6"/>
      <c r="E66" s="6" t="s">
        <v>9</v>
      </c>
      <c r="F66" s="6" t="s">
        <v>35</v>
      </c>
      <c r="G66" s="7">
        <f t="shared" ref="G66:O66" si="15">SUBTOTAL(9,G65:G65)</f>
        <v>9106.75</v>
      </c>
      <c r="H66" s="7">
        <f t="shared" si="15"/>
        <v>9107</v>
      </c>
      <c r="I66" s="7">
        <f t="shared" si="15"/>
        <v>0</v>
      </c>
      <c r="J66" s="7">
        <f t="shared" si="15"/>
        <v>0</v>
      </c>
      <c r="K66" s="7">
        <f t="shared" si="15"/>
        <v>9107</v>
      </c>
      <c r="L66" s="7">
        <f t="shared" si="15"/>
        <v>-0.25</v>
      </c>
      <c r="M66" s="14">
        <f t="shared" si="0"/>
        <v>99.997254858899737</v>
      </c>
      <c r="N66" s="7">
        <f t="shared" si="15"/>
        <v>9107</v>
      </c>
      <c r="O66" s="7">
        <f t="shared" si="15"/>
        <v>0</v>
      </c>
    </row>
    <row r="67" spans="1:16" outlineLevel="3" x14ac:dyDescent="0.2">
      <c r="A67" s="2" t="s">
        <v>161</v>
      </c>
      <c r="B67" s="2" t="s">
        <v>162</v>
      </c>
      <c r="C67" s="2" t="s">
        <v>163</v>
      </c>
      <c r="D67" s="2" t="s">
        <v>164</v>
      </c>
      <c r="E67" s="2" t="s">
        <v>9</v>
      </c>
      <c r="F67" s="2" t="s">
        <v>35</v>
      </c>
      <c r="G67" s="5">
        <v>29.98</v>
      </c>
      <c r="H67" s="5">
        <v>100</v>
      </c>
      <c r="I67" s="5">
        <v>0</v>
      </c>
      <c r="J67" s="5">
        <v>0</v>
      </c>
      <c r="K67" s="5">
        <v>100</v>
      </c>
      <c r="L67" s="5">
        <v>-70.02</v>
      </c>
      <c r="M67" s="5">
        <f t="shared" ref="M67:M130" si="16">IFERROR(G67/K67*100,0)</f>
        <v>29.98</v>
      </c>
      <c r="N67" s="5">
        <v>100</v>
      </c>
      <c r="O67" s="5">
        <v>0</v>
      </c>
    </row>
    <row r="68" spans="1:16" outlineLevel="3" x14ac:dyDescent="0.2">
      <c r="A68" s="2" t="s">
        <v>161</v>
      </c>
      <c r="B68" s="2" t="s">
        <v>162</v>
      </c>
      <c r="C68" s="2" t="s">
        <v>165</v>
      </c>
      <c r="D68" s="2" t="s">
        <v>166</v>
      </c>
      <c r="E68" s="2" t="s">
        <v>9</v>
      </c>
      <c r="F68" s="2" t="s">
        <v>35</v>
      </c>
      <c r="G68" s="5">
        <v>335.3</v>
      </c>
      <c r="H68" s="5">
        <v>400</v>
      </c>
      <c r="I68" s="5">
        <v>0</v>
      </c>
      <c r="J68" s="5">
        <v>0</v>
      </c>
      <c r="K68" s="5">
        <v>400</v>
      </c>
      <c r="L68" s="5">
        <v>-64.7</v>
      </c>
      <c r="M68" s="5">
        <f t="shared" si="16"/>
        <v>83.825000000000003</v>
      </c>
      <c r="N68" s="5">
        <v>400</v>
      </c>
      <c r="O68" s="5">
        <v>0</v>
      </c>
    </row>
    <row r="69" spans="1:16" outlineLevel="3" x14ac:dyDescent="0.2">
      <c r="A69" s="2" t="s">
        <v>161</v>
      </c>
      <c r="B69" s="2" t="s">
        <v>162</v>
      </c>
      <c r="C69" s="2" t="s">
        <v>167</v>
      </c>
      <c r="D69" s="2" t="s">
        <v>168</v>
      </c>
      <c r="E69" s="2" t="s">
        <v>9</v>
      </c>
      <c r="F69" s="2" t="s">
        <v>35</v>
      </c>
      <c r="G69" s="5">
        <v>299.35000000000002</v>
      </c>
      <c r="H69" s="5">
        <v>341</v>
      </c>
      <c r="I69" s="5">
        <v>0</v>
      </c>
      <c r="J69" s="5">
        <v>0</v>
      </c>
      <c r="K69" s="5">
        <v>341</v>
      </c>
      <c r="L69" s="5">
        <v>-41.65</v>
      </c>
      <c r="M69" s="5">
        <f t="shared" si="16"/>
        <v>87.785923753665699</v>
      </c>
      <c r="N69" s="5">
        <v>341</v>
      </c>
      <c r="O69" s="5">
        <v>0</v>
      </c>
      <c r="P69" t="s">
        <v>326</v>
      </c>
    </row>
    <row r="70" spans="1:16" outlineLevel="3" x14ac:dyDescent="0.2">
      <c r="A70" s="2" t="s">
        <v>161</v>
      </c>
      <c r="B70" s="2" t="s">
        <v>162</v>
      </c>
      <c r="C70" s="2" t="s">
        <v>169</v>
      </c>
      <c r="D70" s="2" t="s">
        <v>170</v>
      </c>
      <c r="E70" s="2" t="s">
        <v>9</v>
      </c>
      <c r="F70" s="2" t="s">
        <v>35</v>
      </c>
      <c r="G70" s="5">
        <v>371.3</v>
      </c>
      <c r="H70" s="5">
        <v>1600</v>
      </c>
      <c r="I70" s="5">
        <v>0</v>
      </c>
      <c r="J70" s="5">
        <v>0</v>
      </c>
      <c r="K70" s="5">
        <v>1600</v>
      </c>
      <c r="L70" s="5">
        <v>-1228.7</v>
      </c>
      <c r="M70" s="5">
        <f t="shared" si="16"/>
        <v>23.206250000000001</v>
      </c>
      <c r="N70" s="5">
        <v>1600</v>
      </c>
      <c r="O70" s="5">
        <v>0</v>
      </c>
    </row>
    <row r="71" spans="1:16" outlineLevel="3" x14ac:dyDescent="0.2">
      <c r="A71" s="2" t="s">
        <v>161</v>
      </c>
      <c r="B71" s="2" t="s">
        <v>162</v>
      </c>
      <c r="C71" s="2" t="s">
        <v>171</v>
      </c>
      <c r="D71" s="2" t="s">
        <v>172</v>
      </c>
      <c r="E71" s="2" t="s">
        <v>9</v>
      </c>
      <c r="F71" s="2" t="s">
        <v>35</v>
      </c>
      <c r="G71" s="5">
        <v>265.14999999999998</v>
      </c>
      <c r="H71" s="5">
        <v>200</v>
      </c>
      <c r="I71" s="5">
        <v>0</v>
      </c>
      <c r="J71" s="5">
        <v>0</v>
      </c>
      <c r="K71" s="5">
        <v>200</v>
      </c>
      <c r="L71" s="5">
        <v>65.150000000000006</v>
      </c>
      <c r="M71" s="5">
        <f t="shared" si="16"/>
        <v>132.57499999999999</v>
      </c>
      <c r="N71" s="5">
        <v>265</v>
      </c>
      <c r="O71" s="5">
        <v>65</v>
      </c>
      <c r="P71" t="s">
        <v>327</v>
      </c>
    </row>
    <row r="72" spans="1:16" outlineLevel="3" x14ac:dyDescent="0.2">
      <c r="A72" s="2" t="s">
        <v>161</v>
      </c>
      <c r="B72" s="2" t="s">
        <v>162</v>
      </c>
      <c r="C72" s="2" t="s">
        <v>173</v>
      </c>
      <c r="D72" s="2" t="s">
        <v>174</v>
      </c>
      <c r="E72" s="2" t="s">
        <v>9</v>
      </c>
      <c r="F72" s="2" t="s">
        <v>35</v>
      </c>
      <c r="G72" s="5">
        <v>0</v>
      </c>
      <c r="H72" s="5">
        <v>60</v>
      </c>
      <c r="I72" s="5">
        <v>0</v>
      </c>
      <c r="J72" s="5">
        <v>0</v>
      </c>
      <c r="K72" s="5">
        <v>60</v>
      </c>
      <c r="L72" s="5">
        <v>-60</v>
      </c>
      <c r="M72" s="5">
        <f t="shared" si="16"/>
        <v>0</v>
      </c>
      <c r="N72" s="5">
        <v>60</v>
      </c>
      <c r="O72" s="5">
        <v>0</v>
      </c>
    </row>
    <row r="73" spans="1:16" outlineLevel="3" x14ac:dyDescent="0.2">
      <c r="A73" s="2" t="s">
        <v>161</v>
      </c>
      <c r="B73" s="2" t="s">
        <v>162</v>
      </c>
      <c r="C73" s="2" t="s">
        <v>175</v>
      </c>
      <c r="D73" s="2" t="s">
        <v>176</v>
      </c>
      <c r="E73" s="2" t="s">
        <v>9</v>
      </c>
      <c r="F73" s="2" t="s">
        <v>35</v>
      </c>
      <c r="G73" s="5">
        <v>238.81</v>
      </c>
      <c r="H73" s="5">
        <v>600</v>
      </c>
      <c r="I73" s="5">
        <v>0</v>
      </c>
      <c r="J73" s="5">
        <v>0</v>
      </c>
      <c r="K73" s="5">
        <v>600</v>
      </c>
      <c r="L73" s="5">
        <v>-361.19</v>
      </c>
      <c r="M73" s="5">
        <f t="shared" si="16"/>
        <v>39.801666666666669</v>
      </c>
      <c r="N73" s="5">
        <v>600</v>
      </c>
      <c r="O73" s="5">
        <v>0</v>
      </c>
    </row>
    <row r="74" spans="1:16" outlineLevel="2" x14ac:dyDescent="0.2">
      <c r="A74" s="6" t="s">
        <v>161</v>
      </c>
      <c r="B74" s="6" t="s">
        <v>162</v>
      </c>
      <c r="C74" s="6"/>
      <c r="D74" s="6"/>
      <c r="E74" s="6" t="s">
        <v>9</v>
      </c>
      <c r="F74" s="6" t="s">
        <v>35</v>
      </c>
      <c r="G74" s="7">
        <f t="shared" ref="G74:O74" si="17">SUBTOTAL(9,G67:G73)</f>
        <v>1539.8899999999999</v>
      </c>
      <c r="H74" s="7">
        <f t="shared" si="17"/>
        <v>3301</v>
      </c>
      <c r="I74" s="7">
        <f t="shared" si="17"/>
        <v>0</v>
      </c>
      <c r="J74" s="7">
        <f t="shared" si="17"/>
        <v>0</v>
      </c>
      <c r="K74" s="7">
        <f t="shared" si="17"/>
        <v>3301</v>
      </c>
      <c r="L74" s="7">
        <f t="shared" si="17"/>
        <v>-1761.1100000000001</v>
      </c>
      <c r="M74" s="14">
        <f t="shared" si="16"/>
        <v>46.649197212965767</v>
      </c>
      <c r="N74" s="7">
        <f t="shared" si="17"/>
        <v>3366</v>
      </c>
      <c r="O74" s="7">
        <f t="shared" si="17"/>
        <v>65</v>
      </c>
    </row>
    <row r="75" spans="1:16" outlineLevel="3" x14ac:dyDescent="0.2">
      <c r="A75" s="2" t="s">
        <v>177</v>
      </c>
      <c r="B75" s="2" t="s">
        <v>178</v>
      </c>
      <c r="C75" s="2" t="s">
        <v>179</v>
      </c>
      <c r="D75" s="2" t="s">
        <v>180</v>
      </c>
      <c r="E75" s="2" t="s">
        <v>9</v>
      </c>
      <c r="F75" s="2" t="s">
        <v>35</v>
      </c>
      <c r="G75" s="5">
        <v>557</v>
      </c>
      <c r="H75" s="5">
        <v>3000</v>
      </c>
      <c r="I75" s="5">
        <v>0</v>
      </c>
      <c r="J75" s="5">
        <v>0</v>
      </c>
      <c r="K75" s="5">
        <v>3000</v>
      </c>
      <c r="L75" s="5">
        <v>-2443</v>
      </c>
      <c r="M75" s="5">
        <f t="shared" si="16"/>
        <v>18.566666666666666</v>
      </c>
      <c r="N75" s="5">
        <v>3000</v>
      </c>
      <c r="O75" s="5">
        <v>0</v>
      </c>
    </row>
    <row r="76" spans="1:16" outlineLevel="3" x14ac:dyDescent="0.2">
      <c r="A76" s="2" t="s">
        <v>177</v>
      </c>
      <c r="B76" s="2" t="s">
        <v>178</v>
      </c>
      <c r="C76" s="2" t="s">
        <v>181</v>
      </c>
      <c r="D76" s="2" t="s">
        <v>182</v>
      </c>
      <c r="E76" s="2" t="s">
        <v>9</v>
      </c>
      <c r="F76" s="2" t="s">
        <v>35</v>
      </c>
      <c r="G76" s="5">
        <v>3713.98</v>
      </c>
      <c r="H76" s="5">
        <v>2958</v>
      </c>
      <c r="I76" s="5">
        <v>0</v>
      </c>
      <c r="J76" s="5">
        <v>0</v>
      </c>
      <c r="K76" s="5">
        <v>2958</v>
      </c>
      <c r="L76" s="5">
        <v>755.98</v>
      </c>
      <c r="M76" s="5">
        <f t="shared" si="16"/>
        <v>125.55713319810684</v>
      </c>
      <c r="N76" s="5">
        <v>4048</v>
      </c>
      <c r="O76" s="5">
        <v>1090</v>
      </c>
    </row>
    <row r="77" spans="1:16" outlineLevel="3" x14ac:dyDescent="0.2">
      <c r="A77" s="2" t="s">
        <v>177</v>
      </c>
      <c r="B77" s="2" t="s">
        <v>178</v>
      </c>
      <c r="C77" s="2" t="s">
        <v>183</v>
      </c>
      <c r="D77" s="2" t="s">
        <v>184</v>
      </c>
      <c r="E77" s="2" t="s">
        <v>9</v>
      </c>
      <c r="F77" s="2" t="s">
        <v>35</v>
      </c>
      <c r="G77" s="5">
        <v>14595</v>
      </c>
      <c r="H77" s="5">
        <v>0</v>
      </c>
      <c r="I77" s="5">
        <v>0</v>
      </c>
      <c r="J77" s="5">
        <v>0</v>
      </c>
      <c r="K77" s="5">
        <v>0</v>
      </c>
      <c r="L77" s="5">
        <v>14595</v>
      </c>
      <c r="M77" s="5">
        <f t="shared" si="16"/>
        <v>0</v>
      </c>
      <c r="N77" s="5">
        <v>14595</v>
      </c>
      <c r="O77" s="5">
        <v>14595</v>
      </c>
      <c r="P77" t="s">
        <v>328</v>
      </c>
    </row>
    <row r="78" spans="1:16" outlineLevel="3" x14ac:dyDescent="0.2">
      <c r="A78" s="2" t="s">
        <v>177</v>
      </c>
      <c r="B78" s="2" t="s">
        <v>178</v>
      </c>
      <c r="C78" s="2" t="s">
        <v>185</v>
      </c>
      <c r="D78" s="2" t="s">
        <v>186</v>
      </c>
      <c r="E78" s="2" t="s">
        <v>9</v>
      </c>
      <c r="F78" s="2" t="s">
        <v>35</v>
      </c>
      <c r="G78" s="5">
        <v>0</v>
      </c>
      <c r="H78" s="5">
        <v>14595</v>
      </c>
      <c r="I78" s="5">
        <v>0</v>
      </c>
      <c r="J78" s="5">
        <v>0</v>
      </c>
      <c r="K78" s="5">
        <v>14595</v>
      </c>
      <c r="L78" s="5">
        <v>-14595</v>
      </c>
      <c r="M78" s="5">
        <f t="shared" si="16"/>
        <v>0</v>
      </c>
      <c r="N78" s="5">
        <v>0</v>
      </c>
      <c r="O78" s="5">
        <v>-14595</v>
      </c>
      <c r="P78" t="s">
        <v>329</v>
      </c>
    </row>
    <row r="79" spans="1:16" outlineLevel="3" x14ac:dyDescent="0.2">
      <c r="A79" s="2" t="s">
        <v>177</v>
      </c>
      <c r="B79" s="2" t="s">
        <v>178</v>
      </c>
      <c r="C79" s="2" t="s">
        <v>187</v>
      </c>
      <c r="D79" s="2" t="s">
        <v>188</v>
      </c>
      <c r="E79" s="2" t="s">
        <v>9</v>
      </c>
      <c r="F79" s="2" t="s">
        <v>35</v>
      </c>
      <c r="G79" s="5">
        <v>820.34</v>
      </c>
      <c r="H79" s="5">
        <v>700</v>
      </c>
      <c r="I79" s="5">
        <v>0</v>
      </c>
      <c r="J79" s="5">
        <v>0</v>
      </c>
      <c r="K79" s="5">
        <v>700</v>
      </c>
      <c r="L79" s="5">
        <v>120.34</v>
      </c>
      <c r="M79" s="5">
        <f t="shared" si="16"/>
        <v>117.19142857142857</v>
      </c>
      <c r="N79" s="5">
        <v>820</v>
      </c>
      <c r="O79" s="5">
        <v>120</v>
      </c>
      <c r="P79" t="s">
        <v>330</v>
      </c>
    </row>
    <row r="80" spans="1:16" outlineLevel="3" x14ac:dyDescent="0.2">
      <c r="A80" s="2" t="s">
        <v>177</v>
      </c>
      <c r="B80" s="2" t="s">
        <v>178</v>
      </c>
      <c r="C80" s="2" t="s">
        <v>189</v>
      </c>
      <c r="D80" s="2" t="s">
        <v>190</v>
      </c>
      <c r="E80" s="2" t="s">
        <v>9</v>
      </c>
      <c r="F80" s="2" t="s">
        <v>35</v>
      </c>
      <c r="G80" s="5">
        <v>1669.55</v>
      </c>
      <c r="H80" s="5">
        <v>2500</v>
      </c>
      <c r="I80" s="5">
        <v>0</v>
      </c>
      <c r="J80" s="5">
        <v>0</v>
      </c>
      <c r="K80" s="5">
        <v>2500</v>
      </c>
      <c r="L80" s="5">
        <v>-830.45</v>
      </c>
      <c r="M80" s="5">
        <f t="shared" si="16"/>
        <v>66.781999999999996</v>
      </c>
      <c r="N80" s="5">
        <v>2500</v>
      </c>
      <c r="O80" s="5">
        <v>0</v>
      </c>
      <c r="P80" t="s">
        <v>331</v>
      </c>
    </row>
    <row r="81" spans="1:16" outlineLevel="3" x14ac:dyDescent="0.2">
      <c r="A81" s="2" t="s">
        <v>177</v>
      </c>
      <c r="B81" s="2" t="s">
        <v>178</v>
      </c>
      <c r="C81" s="2" t="s">
        <v>191</v>
      </c>
      <c r="D81" s="2" t="s">
        <v>192</v>
      </c>
      <c r="E81" s="2" t="s">
        <v>9</v>
      </c>
      <c r="F81" s="2" t="s">
        <v>35</v>
      </c>
      <c r="G81" s="5">
        <v>0</v>
      </c>
      <c r="H81" s="5">
        <v>700</v>
      </c>
      <c r="I81" s="5">
        <v>0</v>
      </c>
      <c r="J81" s="5">
        <v>0</v>
      </c>
      <c r="K81" s="5">
        <v>700</v>
      </c>
      <c r="L81" s="5">
        <v>-700</v>
      </c>
      <c r="M81" s="5">
        <f t="shared" si="16"/>
        <v>0</v>
      </c>
      <c r="N81" s="5">
        <v>700</v>
      </c>
      <c r="O81" s="5">
        <v>0</v>
      </c>
      <c r="P81" t="s">
        <v>332</v>
      </c>
    </row>
    <row r="82" spans="1:16" outlineLevel="3" x14ac:dyDescent="0.2">
      <c r="A82" s="2" t="s">
        <v>177</v>
      </c>
      <c r="B82" s="2" t="s">
        <v>178</v>
      </c>
      <c r="C82" s="2" t="s">
        <v>193</v>
      </c>
      <c r="D82" s="2" t="s">
        <v>194</v>
      </c>
      <c r="E82" s="2" t="s">
        <v>9</v>
      </c>
      <c r="F82" s="2" t="s">
        <v>35</v>
      </c>
      <c r="G82" s="5">
        <v>3.7</v>
      </c>
      <c r="H82" s="5">
        <v>100</v>
      </c>
      <c r="I82" s="5">
        <v>0</v>
      </c>
      <c r="J82" s="5">
        <v>0</v>
      </c>
      <c r="K82" s="5">
        <v>100</v>
      </c>
      <c r="L82" s="5">
        <v>-96.3</v>
      </c>
      <c r="M82" s="5">
        <f t="shared" si="16"/>
        <v>3.7000000000000006</v>
      </c>
      <c r="N82" s="5">
        <v>100</v>
      </c>
      <c r="O82" s="5">
        <v>0</v>
      </c>
      <c r="P82" t="s">
        <v>333</v>
      </c>
    </row>
    <row r="83" spans="1:16" outlineLevel="3" x14ac:dyDescent="0.2">
      <c r="A83" s="2" t="s">
        <v>177</v>
      </c>
      <c r="B83" s="2" t="s">
        <v>178</v>
      </c>
      <c r="C83" s="2" t="s">
        <v>195</v>
      </c>
      <c r="D83" s="2" t="s">
        <v>196</v>
      </c>
      <c r="E83" s="2" t="s">
        <v>9</v>
      </c>
      <c r="F83" s="2" t="s">
        <v>35</v>
      </c>
      <c r="G83" s="5">
        <v>192.48</v>
      </c>
      <c r="H83" s="5">
        <v>450</v>
      </c>
      <c r="I83" s="5">
        <v>0</v>
      </c>
      <c r="J83" s="5">
        <v>0</v>
      </c>
      <c r="K83" s="5">
        <v>450</v>
      </c>
      <c r="L83" s="5">
        <v>-257.52</v>
      </c>
      <c r="M83" s="5">
        <f t="shared" si="16"/>
        <v>42.773333333333326</v>
      </c>
      <c r="N83" s="5">
        <v>232</v>
      </c>
      <c r="O83" s="5">
        <v>-218</v>
      </c>
      <c r="P83" t="s">
        <v>334</v>
      </c>
    </row>
    <row r="84" spans="1:16" outlineLevel="3" x14ac:dyDescent="0.2">
      <c r="A84" s="2" t="s">
        <v>177</v>
      </c>
      <c r="B84" s="2" t="s">
        <v>178</v>
      </c>
      <c r="C84" s="2" t="s">
        <v>197</v>
      </c>
      <c r="D84" s="2" t="s">
        <v>198</v>
      </c>
      <c r="E84" s="2" t="s">
        <v>9</v>
      </c>
      <c r="F84" s="2" t="s">
        <v>35</v>
      </c>
      <c r="G84" s="5">
        <v>2245.09</v>
      </c>
      <c r="H84" s="5">
        <v>2000</v>
      </c>
      <c r="I84" s="5">
        <v>0</v>
      </c>
      <c r="J84" s="5">
        <v>0</v>
      </c>
      <c r="K84" s="5">
        <v>2000</v>
      </c>
      <c r="L84" s="5">
        <v>245.09</v>
      </c>
      <c r="M84" s="5">
        <f t="shared" si="16"/>
        <v>112.25450000000001</v>
      </c>
      <c r="N84" s="5">
        <v>2245</v>
      </c>
      <c r="O84" s="5">
        <v>245</v>
      </c>
      <c r="P84" t="s">
        <v>335</v>
      </c>
    </row>
    <row r="85" spans="1:16" outlineLevel="3" x14ac:dyDescent="0.2">
      <c r="A85" s="2" t="s">
        <v>177</v>
      </c>
      <c r="B85" s="2" t="s">
        <v>178</v>
      </c>
      <c r="C85" s="2" t="s">
        <v>199</v>
      </c>
      <c r="D85" s="2" t="s">
        <v>200</v>
      </c>
      <c r="E85" s="2" t="s">
        <v>9</v>
      </c>
      <c r="F85" s="2" t="s">
        <v>35</v>
      </c>
      <c r="G85" s="5">
        <v>399.41</v>
      </c>
      <c r="H85" s="5">
        <v>2200</v>
      </c>
      <c r="I85" s="5">
        <v>0</v>
      </c>
      <c r="J85" s="5">
        <v>0</v>
      </c>
      <c r="K85" s="5">
        <v>2200</v>
      </c>
      <c r="L85" s="5">
        <v>-1800.59</v>
      </c>
      <c r="M85" s="5">
        <f t="shared" si="16"/>
        <v>18.155000000000001</v>
      </c>
      <c r="N85" s="5">
        <v>5435</v>
      </c>
      <c r="O85" s="5">
        <v>3235</v>
      </c>
      <c r="P85" t="s">
        <v>336</v>
      </c>
    </row>
    <row r="86" spans="1:16" outlineLevel="2" x14ac:dyDescent="0.2">
      <c r="A86" s="6" t="s">
        <v>177</v>
      </c>
      <c r="B86" s="6" t="s">
        <v>178</v>
      </c>
      <c r="C86" s="6"/>
      <c r="D86" s="6"/>
      <c r="E86" s="6" t="s">
        <v>9</v>
      </c>
      <c r="F86" s="6" t="s">
        <v>35</v>
      </c>
      <c r="G86" s="7">
        <f t="shared" ref="G86:O86" si="18">SUBTOTAL(9,G75:G85)</f>
        <v>24196.55</v>
      </c>
      <c r="H86" s="7">
        <f t="shared" si="18"/>
        <v>29203</v>
      </c>
      <c r="I86" s="7">
        <f t="shared" si="18"/>
        <v>0</v>
      </c>
      <c r="J86" s="7">
        <f t="shared" si="18"/>
        <v>0</v>
      </c>
      <c r="K86" s="7">
        <f t="shared" si="18"/>
        <v>29203</v>
      </c>
      <c r="L86" s="7">
        <f t="shared" si="18"/>
        <v>-5006.4500000000007</v>
      </c>
      <c r="M86" s="14">
        <f t="shared" si="16"/>
        <v>82.856384618018694</v>
      </c>
      <c r="N86" s="7">
        <f t="shared" si="18"/>
        <v>33675</v>
      </c>
      <c r="O86" s="7">
        <f t="shared" si="18"/>
        <v>4472</v>
      </c>
    </row>
    <row r="87" spans="1:16" outlineLevel="3" x14ac:dyDescent="0.2">
      <c r="A87" s="2" t="s">
        <v>201</v>
      </c>
      <c r="B87" s="2" t="s">
        <v>202</v>
      </c>
      <c r="C87" s="2" t="s">
        <v>203</v>
      </c>
      <c r="D87" s="2" t="s">
        <v>204</v>
      </c>
      <c r="E87" s="2" t="s">
        <v>9</v>
      </c>
      <c r="F87" s="2" t="s">
        <v>35</v>
      </c>
      <c r="G87" s="5">
        <v>0</v>
      </c>
      <c r="H87" s="5">
        <v>800</v>
      </c>
      <c r="I87" s="5">
        <v>0</v>
      </c>
      <c r="J87" s="5">
        <v>0</v>
      </c>
      <c r="K87" s="5">
        <v>800</v>
      </c>
      <c r="L87" s="5">
        <v>-800</v>
      </c>
      <c r="M87" s="5">
        <f t="shared" si="16"/>
        <v>0</v>
      </c>
      <c r="N87" s="5">
        <v>800</v>
      </c>
      <c r="O87" s="5">
        <v>0</v>
      </c>
      <c r="P87" t="s">
        <v>337</v>
      </c>
    </row>
    <row r="88" spans="1:16" outlineLevel="3" x14ac:dyDescent="0.2">
      <c r="A88" s="2" t="s">
        <v>201</v>
      </c>
      <c r="B88" s="2" t="s">
        <v>202</v>
      </c>
      <c r="C88" s="2" t="s">
        <v>205</v>
      </c>
      <c r="D88" s="2" t="s">
        <v>206</v>
      </c>
      <c r="E88" s="2" t="s">
        <v>9</v>
      </c>
      <c r="F88" s="2" t="s">
        <v>35</v>
      </c>
      <c r="G88" s="5">
        <v>5231.04</v>
      </c>
      <c r="H88" s="5">
        <v>6800</v>
      </c>
      <c r="I88" s="5">
        <v>0</v>
      </c>
      <c r="J88" s="5">
        <v>0</v>
      </c>
      <c r="K88" s="5">
        <v>6800</v>
      </c>
      <c r="L88" s="5">
        <v>-1568.96</v>
      </c>
      <c r="M88" s="5">
        <f t="shared" si="16"/>
        <v>76.927058823529421</v>
      </c>
      <c r="N88" s="5">
        <v>6800</v>
      </c>
      <c r="O88" s="5">
        <v>0</v>
      </c>
    </row>
    <row r="89" spans="1:16" outlineLevel="3" x14ac:dyDescent="0.2">
      <c r="A89" s="2" t="s">
        <v>201</v>
      </c>
      <c r="B89" s="2" t="s">
        <v>202</v>
      </c>
      <c r="C89" s="2" t="s">
        <v>207</v>
      </c>
      <c r="D89" s="2" t="s">
        <v>208</v>
      </c>
      <c r="E89" s="2" t="s">
        <v>9</v>
      </c>
      <c r="F89" s="2" t="s">
        <v>35</v>
      </c>
      <c r="G89" s="5">
        <v>2865</v>
      </c>
      <c r="H89" s="5">
        <v>4500</v>
      </c>
      <c r="I89" s="5">
        <v>0</v>
      </c>
      <c r="J89" s="5">
        <v>0</v>
      </c>
      <c r="K89" s="5">
        <v>4500</v>
      </c>
      <c r="L89" s="5">
        <v>-1635</v>
      </c>
      <c r="M89" s="5">
        <f t="shared" si="16"/>
        <v>63.666666666666671</v>
      </c>
      <c r="N89" s="5">
        <v>4552</v>
      </c>
      <c r="O89" s="5">
        <v>52</v>
      </c>
    </row>
    <row r="90" spans="1:16" outlineLevel="2" x14ac:dyDescent="0.2">
      <c r="A90" s="6" t="s">
        <v>201</v>
      </c>
      <c r="B90" s="6" t="s">
        <v>202</v>
      </c>
      <c r="C90" s="6"/>
      <c r="D90" s="6"/>
      <c r="E90" s="6" t="s">
        <v>9</v>
      </c>
      <c r="F90" s="6" t="s">
        <v>35</v>
      </c>
      <c r="G90" s="7">
        <f t="shared" ref="G90:O90" si="19">SUBTOTAL(9,G87:G89)</f>
        <v>8096.04</v>
      </c>
      <c r="H90" s="7">
        <f t="shared" si="19"/>
        <v>12100</v>
      </c>
      <c r="I90" s="7">
        <f t="shared" si="19"/>
        <v>0</v>
      </c>
      <c r="J90" s="7">
        <f t="shared" si="19"/>
        <v>0</v>
      </c>
      <c r="K90" s="7">
        <f t="shared" si="19"/>
        <v>12100</v>
      </c>
      <c r="L90" s="7">
        <f t="shared" si="19"/>
        <v>-4003.96</v>
      </c>
      <c r="M90" s="14">
        <f t="shared" si="16"/>
        <v>66.909421487603311</v>
      </c>
      <c r="N90" s="7">
        <f t="shared" si="19"/>
        <v>12152</v>
      </c>
      <c r="O90" s="7">
        <f t="shared" si="19"/>
        <v>52</v>
      </c>
    </row>
    <row r="91" spans="1:16" outlineLevel="3" x14ac:dyDescent="0.2">
      <c r="A91" s="2" t="s">
        <v>209</v>
      </c>
      <c r="B91" s="2" t="s">
        <v>210</v>
      </c>
      <c r="C91" s="2" t="s">
        <v>211</v>
      </c>
      <c r="D91" s="2" t="s">
        <v>212</v>
      </c>
      <c r="E91" s="2" t="s">
        <v>9</v>
      </c>
      <c r="F91" s="2" t="s">
        <v>35</v>
      </c>
      <c r="G91" s="5">
        <v>0</v>
      </c>
      <c r="H91" s="5">
        <v>60</v>
      </c>
      <c r="I91" s="5">
        <v>0</v>
      </c>
      <c r="J91" s="5">
        <v>0</v>
      </c>
      <c r="K91" s="5">
        <v>60</v>
      </c>
      <c r="L91" s="5">
        <v>-60</v>
      </c>
      <c r="M91" s="5">
        <f t="shared" si="16"/>
        <v>0</v>
      </c>
      <c r="N91" s="5">
        <v>28</v>
      </c>
      <c r="O91" s="5">
        <v>-32</v>
      </c>
    </row>
    <row r="92" spans="1:16" outlineLevel="3" x14ac:dyDescent="0.2">
      <c r="A92" s="2" t="s">
        <v>209</v>
      </c>
      <c r="B92" s="2" t="s">
        <v>210</v>
      </c>
      <c r="C92" s="2" t="s">
        <v>213</v>
      </c>
      <c r="D92" s="2" t="s">
        <v>214</v>
      </c>
      <c r="E92" s="2" t="s">
        <v>9</v>
      </c>
      <c r="F92" s="2" t="s">
        <v>35</v>
      </c>
      <c r="G92" s="5">
        <v>50.17</v>
      </c>
      <c r="H92" s="5">
        <v>220</v>
      </c>
      <c r="I92" s="5">
        <v>0</v>
      </c>
      <c r="J92" s="5">
        <v>0</v>
      </c>
      <c r="K92" s="5">
        <v>220</v>
      </c>
      <c r="L92" s="5">
        <v>-169.83</v>
      </c>
      <c r="M92" s="5">
        <f t="shared" si="16"/>
        <v>22.804545454545455</v>
      </c>
      <c r="N92" s="5">
        <v>220</v>
      </c>
      <c r="O92" s="5">
        <v>0</v>
      </c>
    </row>
    <row r="93" spans="1:16" outlineLevel="3" x14ac:dyDescent="0.2">
      <c r="A93" s="2" t="s">
        <v>209</v>
      </c>
      <c r="B93" s="2" t="s">
        <v>210</v>
      </c>
      <c r="C93" s="2" t="s">
        <v>215</v>
      </c>
      <c r="D93" s="2" t="s">
        <v>216</v>
      </c>
      <c r="E93" s="2" t="s">
        <v>9</v>
      </c>
      <c r="F93" s="2" t="s">
        <v>35</v>
      </c>
      <c r="G93" s="5">
        <v>0</v>
      </c>
      <c r="H93" s="5">
        <v>60</v>
      </c>
      <c r="I93" s="5">
        <v>0</v>
      </c>
      <c r="J93" s="5">
        <v>0</v>
      </c>
      <c r="K93" s="5">
        <v>60</v>
      </c>
      <c r="L93" s="5">
        <v>-60</v>
      </c>
      <c r="M93" s="5">
        <f t="shared" si="16"/>
        <v>0</v>
      </c>
      <c r="N93" s="5">
        <v>60</v>
      </c>
      <c r="O93" s="5">
        <v>0</v>
      </c>
    </row>
    <row r="94" spans="1:16" outlineLevel="3" x14ac:dyDescent="0.2">
      <c r="A94" s="2" t="s">
        <v>209</v>
      </c>
      <c r="B94" s="2" t="s">
        <v>210</v>
      </c>
      <c r="C94" s="2" t="s">
        <v>217</v>
      </c>
      <c r="D94" s="2" t="s">
        <v>218</v>
      </c>
      <c r="E94" s="2" t="s">
        <v>9</v>
      </c>
      <c r="F94" s="2" t="s">
        <v>35</v>
      </c>
      <c r="G94" s="5">
        <v>222.02</v>
      </c>
      <c r="H94" s="5">
        <v>600</v>
      </c>
      <c r="I94" s="5">
        <v>0</v>
      </c>
      <c r="J94" s="5">
        <v>0</v>
      </c>
      <c r="K94" s="5">
        <v>600</v>
      </c>
      <c r="L94" s="5">
        <v>-377.98</v>
      </c>
      <c r="M94" s="5">
        <f t="shared" si="16"/>
        <v>37.00333333333333</v>
      </c>
      <c r="N94" s="5">
        <v>600</v>
      </c>
      <c r="O94" s="5">
        <v>0</v>
      </c>
      <c r="P94" t="s">
        <v>338</v>
      </c>
    </row>
    <row r="95" spans="1:16" outlineLevel="3" x14ac:dyDescent="0.2">
      <c r="A95" s="2" t="s">
        <v>209</v>
      </c>
      <c r="B95" s="2" t="s">
        <v>210</v>
      </c>
      <c r="C95" s="2" t="s">
        <v>219</v>
      </c>
      <c r="D95" s="2" t="s">
        <v>220</v>
      </c>
      <c r="E95" s="2" t="s">
        <v>9</v>
      </c>
      <c r="F95" s="2" t="s">
        <v>35</v>
      </c>
      <c r="G95" s="5">
        <v>804</v>
      </c>
      <c r="H95" s="5">
        <v>759</v>
      </c>
      <c r="I95" s="5">
        <v>0</v>
      </c>
      <c r="J95" s="5">
        <v>0</v>
      </c>
      <c r="K95" s="5">
        <v>759</v>
      </c>
      <c r="L95" s="5">
        <v>45</v>
      </c>
      <c r="M95" s="5">
        <f t="shared" si="16"/>
        <v>105.92885375494072</v>
      </c>
      <c r="N95" s="5">
        <v>100</v>
      </c>
      <c r="O95" s="5">
        <v>-659</v>
      </c>
      <c r="P95" t="s">
        <v>339</v>
      </c>
    </row>
    <row r="96" spans="1:16" outlineLevel="3" x14ac:dyDescent="0.2">
      <c r="A96" s="2" t="s">
        <v>209</v>
      </c>
      <c r="B96" s="2" t="s">
        <v>210</v>
      </c>
      <c r="C96" s="2" t="s">
        <v>221</v>
      </c>
      <c r="D96" s="2" t="s">
        <v>222</v>
      </c>
      <c r="E96" s="2" t="s">
        <v>9</v>
      </c>
      <c r="F96" s="2" t="s">
        <v>35</v>
      </c>
      <c r="G96" s="5">
        <v>0</v>
      </c>
      <c r="H96" s="5">
        <v>159</v>
      </c>
      <c r="I96" s="5">
        <v>0</v>
      </c>
      <c r="J96" s="5">
        <v>0</v>
      </c>
      <c r="K96" s="5">
        <v>159</v>
      </c>
      <c r="L96" s="5">
        <v>-159</v>
      </c>
      <c r="M96" s="5">
        <f t="shared" si="16"/>
        <v>0</v>
      </c>
      <c r="N96" s="5">
        <v>159</v>
      </c>
      <c r="O96" s="5">
        <v>0</v>
      </c>
      <c r="P96" t="s">
        <v>340</v>
      </c>
    </row>
    <row r="97" spans="1:16" outlineLevel="2" x14ac:dyDescent="0.2">
      <c r="A97" s="6" t="s">
        <v>209</v>
      </c>
      <c r="B97" s="6" t="s">
        <v>210</v>
      </c>
      <c r="C97" s="6"/>
      <c r="D97" s="6"/>
      <c r="E97" s="6" t="s">
        <v>9</v>
      </c>
      <c r="F97" s="6" t="s">
        <v>35</v>
      </c>
      <c r="G97" s="7">
        <f t="shared" ref="G97:O97" si="20">SUBTOTAL(9,G91:G96)</f>
        <v>1076.19</v>
      </c>
      <c r="H97" s="7">
        <f t="shared" si="20"/>
        <v>1858</v>
      </c>
      <c r="I97" s="7">
        <f t="shared" si="20"/>
        <v>0</v>
      </c>
      <c r="J97" s="7">
        <f t="shared" si="20"/>
        <v>0</v>
      </c>
      <c r="K97" s="7">
        <f t="shared" si="20"/>
        <v>1858</v>
      </c>
      <c r="L97" s="7">
        <f t="shared" si="20"/>
        <v>-781.81000000000006</v>
      </c>
      <c r="M97" s="14">
        <f t="shared" si="16"/>
        <v>57.921959095801945</v>
      </c>
      <c r="N97" s="7">
        <f t="shared" si="20"/>
        <v>1167</v>
      </c>
      <c r="O97" s="7">
        <f t="shared" si="20"/>
        <v>-691</v>
      </c>
    </row>
    <row r="98" spans="1:16" outlineLevel="3" x14ac:dyDescent="0.2">
      <c r="A98" s="2" t="s">
        <v>223</v>
      </c>
      <c r="B98" s="2" t="s">
        <v>224</v>
      </c>
      <c r="C98" s="2" t="s">
        <v>225</v>
      </c>
      <c r="D98" s="2" t="s">
        <v>226</v>
      </c>
      <c r="E98" s="2" t="s">
        <v>9</v>
      </c>
      <c r="F98" s="2" t="s">
        <v>35</v>
      </c>
      <c r="G98" s="5">
        <v>0</v>
      </c>
      <c r="H98" s="5">
        <v>4793</v>
      </c>
      <c r="I98" s="5">
        <v>0</v>
      </c>
      <c r="J98" s="5">
        <v>0</v>
      </c>
      <c r="K98" s="5">
        <v>4793</v>
      </c>
      <c r="L98" s="5">
        <v>-4793</v>
      </c>
      <c r="M98" s="5">
        <f t="shared" si="16"/>
        <v>0</v>
      </c>
      <c r="N98" s="5">
        <v>4793</v>
      </c>
      <c r="O98" s="5">
        <v>0</v>
      </c>
      <c r="P98" t="s">
        <v>341</v>
      </c>
    </row>
    <row r="99" spans="1:16" outlineLevel="2" x14ac:dyDescent="0.2">
      <c r="A99" s="6" t="s">
        <v>223</v>
      </c>
      <c r="B99" s="6" t="s">
        <v>224</v>
      </c>
      <c r="C99" s="6"/>
      <c r="D99" s="6"/>
      <c r="E99" s="6" t="s">
        <v>9</v>
      </c>
      <c r="F99" s="6" t="s">
        <v>35</v>
      </c>
      <c r="G99" s="7">
        <f t="shared" ref="G99:O99" si="21">SUBTOTAL(9,G98:G98)</f>
        <v>0</v>
      </c>
      <c r="H99" s="7">
        <f t="shared" si="21"/>
        <v>4793</v>
      </c>
      <c r="I99" s="7">
        <f t="shared" si="21"/>
        <v>0</v>
      </c>
      <c r="J99" s="7">
        <f t="shared" si="21"/>
        <v>0</v>
      </c>
      <c r="K99" s="7">
        <f t="shared" si="21"/>
        <v>4793</v>
      </c>
      <c r="L99" s="7">
        <f t="shared" si="21"/>
        <v>-4793</v>
      </c>
      <c r="M99" s="14">
        <f t="shared" si="16"/>
        <v>0</v>
      </c>
      <c r="N99" s="7">
        <f t="shared" si="21"/>
        <v>4793</v>
      </c>
      <c r="O99" s="7">
        <f t="shared" si="21"/>
        <v>0</v>
      </c>
    </row>
    <row r="100" spans="1:16" outlineLevel="3" x14ac:dyDescent="0.2">
      <c r="A100" s="2" t="s">
        <v>227</v>
      </c>
      <c r="B100" s="2" t="s">
        <v>228</v>
      </c>
      <c r="C100" s="2" t="s">
        <v>229</v>
      </c>
      <c r="D100" s="2" t="s">
        <v>230</v>
      </c>
      <c r="E100" s="2" t="s">
        <v>9</v>
      </c>
      <c r="F100" s="2" t="s">
        <v>35</v>
      </c>
      <c r="G100" s="5">
        <v>84.5</v>
      </c>
      <c r="H100" s="5">
        <v>98</v>
      </c>
      <c r="I100" s="5">
        <v>0</v>
      </c>
      <c r="J100" s="5">
        <v>0</v>
      </c>
      <c r="K100" s="5">
        <v>98</v>
      </c>
      <c r="L100" s="5">
        <v>-13.5</v>
      </c>
      <c r="M100" s="5">
        <f t="shared" si="16"/>
        <v>86.224489795918373</v>
      </c>
      <c r="N100" s="5">
        <v>98</v>
      </c>
      <c r="O100" s="5">
        <v>0</v>
      </c>
      <c r="P100" t="s">
        <v>342</v>
      </c>
    </row>
    <row r="101" spans="1:16" outlineLevel="3" x14ac:dyDescent="0.2">
      <c r="A101" s="2" t="s">
        <v>227</v>
      </c>
      <c r="B101" s="2" t="s">
        <v>228</v>
      </c>
      <c r="C101" s="2" t="s">
        <v>231</v>
      </c>
      <c r="D101" s="2" t="s">
        <v>232</v>
      </c>
      <c r="E101" s="2" t="s">
        <v>9</v>
      </c>
      <c r="F101" s="2" t="s">
        <v>35</v>
      </c>
      <c r="G101" s="5">
        <v>1704</v>
      </c>
      <c r="H101" s="5">
        <v>1704</v>
      </c>
      <c r="I101" s="5">
        <v>0</v>
      </c>
      <c r="J101" s="5">
        <v>0</v>
      </c>
      <c r="K101" s="5">
        <v>1704</v>
      </c>
      <c r="L101" s="5">
        <v>0</v>
      </c>
      <c r="M101" s="5">
        <f t="shared" si="16"/>
        <v>100</v>
      </c>
      <c r="N101" s="5">
        <v>1704</v>
      </c>
      <c r="O101" s="5">
        <v>0</v>
      </c>
      <c r="P101" t="s">
        <v>343</v>
      </c>
    </row>
    <row r="102" spans="1:16" outlineLevel="2" x14ac:dyDescent="0.2">
      <c r="A102" s="6" t="s">
        <v>227</v>
      </c>
      <c r="B102" s="6" t="s">
        <v>228</v>
      </c>
      <c r="C102" s="6"/>
      <c r="D102" s="6"/>
      <c r="E102" s="6" t="s">
        <v>9</v>
      </c>
      <c r="F102" s="6" t="s">
        <v>35</v>
      </c>
      <c r="G102" s="7">
        <f t="shared" ref="G102:O102" si="22">SUBTOTAL(9,G100:G101)</f>
        <v>1788.5</v>
      </c>
      <c r="H102" s="7">
        <f t="shared" si="22"/>
        <v>1802</v>
      </c>
      <c r="I102" s="7">
        <f t="shared" si="22"/>
        <v>0</v>
      </c>
      <c r="J102" s="7">
        <f t="shared" si="22"/>
        <v>0</v>
      </c>
      <c r="K102" s="7">
        <f t="shared" si="22"/>
        <v>1802</v>
      </c>
      <c r="L102" s="7">
        <f t="shared" si="22"/>
        <v>-13.5</v>
      </c>
      <c r="M102" s="14">
        <f t="shared" si="16"/>
        <v>99.250832408435073</v>
      </c>
      <c r="N102" s="7">
        <f t="shared" si="22"/>
        <v>1802</v>
      </c>
      <c r="O102" s="7">
        <f t="shared" si="22"/>
        <v>0</v>
      </c>
    </row>
    <row r="103" spans="1:16" outlineLevel="3" x14ac:dyDescent="0.2">
      <c r="A103" s="2" t="s">
        <v>233</v>
      </c>
      <c r="B103" s="2" t="s">
        <v>234</v>
      </c>
      <c r="C103" s="2" t="s">
        <v>235</v>
      </c>
      <c r="D103" s="2" t="s">
        <v>236</v>
      </c>
      <c r="E103" s="2" t="s">
        <v>9</v>
      </c>
      <c r="F103" s="2" t="s">
        <v>35</v>
      </c>
      <c r="G103" s="5">
        <v>0</v>
      </c>
      <c r="H103" s="5">
        <v>40</v>
      </c>
      <c r="I103" s="5">
        <v>0</v>
      </c>
      <c r="J103" s="5">
        <v>0</v>
      </c>
      <c r="K103" s="5">
        <v>40</v>
      </c>
      <c r="L103" s="5">
        <v>-40</v>
      </c>
      <c r="M103" s="5">
        <f t="shared" si="16"/>
        <v>0</v>
      </c>
      <c r="N103" s="5">
        <v>40</v>
      </c>
      <c r="O103" s="5">
        <v>0</v>
      </c>
      <c r="P103" t="s">
        <v>344</v>
      </c>
    </row>
    <row r="104" spans="1:16" outlineLevel="3" x14ac:dyDescent="0.2">
      <c r="A104" s="2" t="s">
        <v>233</v>
      </c>
      <c r="B104" s="2" t="s">
        <v>234</v>
      </c>
      <c r="C104" s="2" t="s">
        <v>237</v>
      </c>
      <c r="D104" s="2" t="s">
        <v>238</v>
      </c>
      <c r="E104" s="2" t="s">
        <v>9</v>
      </c>
      <c r="F104" s="2" t="s">
        <v>35</v>
      </c>
      <c r="G104" s="5">
        <v>386.82</v>
      </c>
      <c r="H104" s="5">
        <v>250</v>
      </c>
      <c r="I104" s="5">
        <v>0</v>
      </c>
      <c r="J104" s="5">
        <v>0</v>
      </c>
      <c r="K104" s="5">
        <v>250</v>
      </c>
      <c r="L104" s="5">
        <v>136.82</v>
      </c>
      <c r="M104" s="5">
        <f t="shared" si="16"/>
        <v>154.72800000000001</v>
      </c>
      <c r="N104" s="5">
        <v>250</v>
      </c>
      <c r="O104" s="5">
        <v>0</v>
      </c>
      <c r="P104" t="s">
        <v>345</v>
      </c>
    </row>
    <row r="105" spans="1:16" outlineLevel="2" x14ac:dyDescent="0.2">
      <c r="A105" s="6" t="s">
        <v>233</v>
      </c>
      <c r="B105" s="6" t="s">
        <v>234</v>
      </c>
      <c r="C105" s="6"/>
      <c r="D105" s="6"/>
      <c r="E105" s="6" t="s">
        <v>9</v>
      </c>
      <c r="F105" s="6" t="s">
        <v>35</v>
      </c>
      <c r="G105" s="7">
        <f t="shared" ref="G105:O105" si="23">SUBTOTAL(9,G103:G104)</f>
        <v>386.82</v>
      </c>
      <c r="H105" s="7">
        <f t="shared" si="23"/>
        <v>290</v>
      </c>
      <c r="I105" s="7">
        <f t="shared" si="23"/>
        <v>0</v>
      </c>
      <c r="J105" s="7">
        <f t="shared" si="23"/>
        <v>0</v>
      </c>
      <c r="K105" s="7">
        <f t="shared" si="23"/>
        <v>290</v>
      </c>
      <c r="L105" s="7">
        <f t="shared" si="23"/>
        <v>96.82</v>
      </c>
      <c r="M105" s="14">
        <f t="shared" si="16"/>
        <v>133.38620689655173</v>
      </c>
      <c r="N105" s="7">
        <f t="shared" si="23"/>
        <v>290</v>
      </c>
      <c r="O105" s="7">
        <f t="shared" si="23"/>
        <v>0</v>
      </c>
    </row>
    <row r="106" spans="1:16" outlineLevel="3" x14ac:dyDescent="0.2">
      <c r="A106" s="2" t="s">
        <v>239</v>
      </c>
      <c r="B106" s="2" t="s">
        <v>240</v>
      </c>
      <c r="C106" s="2" t="s">
        <v>241</v>
      </c>
      <c r="D106" s="2" t="s">
        <v>242</v>
      </c>
      <c r="E106" s="2" t="s">
        <v>9</v>
      </c>
      <c r="F106" s="2" t="s">
        <v>35</v>
      </c>
      <c r="G106" s="5">
        <v>1206.3900000000001</v>
      </c>
      <c r="H106" s="5">
        <v>3249</v>
      </c>
      <c r="I106" s="5">
        <v>0</v>
      </c>
      <c r="J106" s="5">
        <v>0</v>
      </c>
      <c r="K106" s="5">
        <v>3249</v>
      </c>
      <c r="L106" s="5">
        <v>-2042.61</v>
      </c>
      <c r="M106" s="5">
        <f t="shared" si="16"/>
        <v>37.131117266851341</v>
      </c>
      <c r="N106" s="5">
        <v>3249</v>
      </c>
      <c r="O106" s="5">
        <v>0</v>
      </c>
    </row>
    <row r="107" spans="1:16" outlineLevel="2" x14ac:dyDescent="0.2">
      <c r="A107" s="6" t="s">
        <v>239</v>
      </c>
      <c r="B107" s="6" t="s">
        <v>240</v>
      </c>
      <c r="C107" s="6"/>
      <c r="D107" s="6"/>
      <c r="E107" s="6" t="s">
        <v>9</v>
      </c>
      <c r="F107" s="6" t="s">
        <v>35</v>
      </c>
      <c r="G107" s="7">
        <f t="shared" ref="G107:O107" si="24">SUBTOTAL(9,G106:G106)</f>
        <v>1206.3900000000001</v>
      </c>
      <c r="H107" s="7">
        <f t="shared" si="24"/>
        <v>3249</v>
      </c>
      <c r="I107" s="7">
        <f t="shared" si="24"/>
        <v>0</v>
      </c>
      <c r="J107" s="7">
        <f t="shared" si="24"/>
        <v>0</v>
      </c>
      <c r="K107" s="7">
        <f t="shared" si="24"/>
        <v>3249</v>
      </c>
      <c r="L107" s="7">
        <f t="shared" si="24"/>
        <v>-2042.61</v>
      </c>
      <c r="M107" s="14">
        <f t="shared" si="16"/>
        <v>37.131117266851341</v>
      </c>
      <c r="N107" s="7">
        <f t="shared" si="24"/>
        <v>3249</v>
      </c>
      <c r="O107" s="7">
        <f t="shared" si="24"/>
        <v>0</v>
      </c>
    </row>
    <row r="108" spans="1:16" outlineLevel="3" x14ac:dyDescent="0.2">
      <c r="A108" s="2" t="s">
        <v>243</v>
      </c>
      <c r="B108" s="2" t="s">
        <v>244</v>
      </c>
      <c r="C108" s="2" t="s">
        <v>245</v>
      </c>
      <c r="D108" s="2" t="s">
        <v>246</v>
      </c>
      <c r="E108" s="2" t="s">
        <v>9</v>
      </c>
      <c r="F108" s="2" t="s">
        <v>35</v>
      </c>
      <c r="G108" s="5">
        <v>60</v>
      </c>
      <c r="H108" s="5">
        <v>2272</v>
      </c>
      <c r="I108" s="5">
        <v>0</v>
      </c>
      <c r="J108" s="5">
        <v>0</v>
      </c>
      <c r="K108" s="5">
        <v>2272</v>
      </c>
      <c r="L108" s="5">
        <v>-2212</v>
      </c>
      <c r="M108" s="5">
        <f t="shared" si="16"/>
        <v>2.640845070422535</v>
      </c>
      <c r="N108" s="5">
        <v>1880</v>
      </c>
      <c r="O108" s="5">
        <v>-392</v>
      </c>
    </row>
    <row r="109" spans="1:16" outlineLevel="3" x14ac:dyDescent="0.2">
      <c r="A109" s="16" t="s">
        <v>243</v>
      </c>
      <c r="B109" s="16" t="s">
        <v>244</v>
      </c>
      <c r="C109" s="16" t="s">
        <v>247</v>
      </c>
      <c r="D109" s="16" t="s">
        <v>248</v>
      </c>
      <c r="E109" s="16" t="s">
        <v>9</v>
      </c>
      <c r="F109" s="16" t="s">
        <v>35</v>
      </c>
      <c r="G109" s="17">
        <v>312</v>
      </c>
      <c r="H109" s="17">
        <v>0</v>
      </c>
      <c r="I109" s="17">
        <v>0</v>
      </c>
      <c r="J109" s="17">
        <v>0</v>
      </c>
      <c r="K109" s="17">
        <v>0</v>
      </c>
      <c r="L109" s="17">
        <v>312</v>
      </c>
      <c r="M109" s="17">
        <f t="shared" si="16"/>
        <v>0</v>
      </c>
      <c r="N109" s="17">
        <v>312</v>
      </c>
      <c r="O109" s="17">
        <v>312</v>
      </c>
      <c r="P109" t="s">
        <v>346</v>
      </c>
    </row>
    <row r="110" spans="1:16" outlineLevel="3" x14ac:dyDescent="0.2">
      <c r="A110" s="2" t="s">
        <v>243</v>
      </c>
      <c r="B110" s="2" t="s">
        <v>244</v>
      </c>
      <c r="C110" s="2" t="s">
        <v>249</v>
      </c>
      <c r="D110" s="2" t="s">
        <v>250</v>
      </c>
      <c r="E110" s="2" t="s">
        <v>9</v>
      </c>
      <c r="F110" s="2" t="s">
        <v>35</v>
      </c>
      <c r="G110" s="5">
        <v>1648.9</v>
      </c>
      <c r="H110" s="5">
        <v>4850</v>
      </c>
      <c r="I110" s="5">
        <v>0</v>
      </c>
      <c r="J110" s="5">
        <v>0</v>
      </c>
      <c r="K110" s="5">
        <v>4850</v>
      </c>
      <c r="L110" s="5">
        <v>-3201.1</v>
      </c>
      <c r="M110" s="5">
        <f t="shared" si="16"/>
        <v>33.9979381443299</v>
      </c>
      <c r="N110" s="5">
        <v>4850</v>
      </c>
      <c r="O110" s="5">
        <v>0</v>
      </c>
    </row>
    <row r="111" spans="1:16" outlineLevel="3" x14ac:dyDescent="0.2">
      <c r="A111" s="2" t="s">
        <v>243</v>
      </c>
      <c r="B111" s="2" t="s">
        <v>244</v>
      </c>
      <c r="C111" s="2" t="s">
        <v>251</v>
      </c>
      <c r="D111" s="2" t="s">
        <v>252</v>
      </c>
      <c r="E111" s="2" t="s">
        <v>9</v>
      </c>
      <c r="F111" s="2" t="s">
        <v>35</v>
      </c>
      <c r="G111" s="5">
        <v>0</v>
      </c>
      <c r="H111" s="5">
        <v>381</v>
      </c>
      <c r="I111" s="5">
        <v>0</v>
      </c>
      <c r="J111" s="5">
        <v>0</v>
      </c>
      <c r="K111" s="5">
        <v>381</v>
      </c>
      <c r="L111" s="5">
        <v>-381</v>
      </c>
      <c r="M111" s="5">
        <f t="shared" si="16"/>
        <v>0</v>
      </c>
      <c r="N111" s="5">
        <v>381</v>
      </c>
      <c r="O111" s="5">
        <v>0</v>
      </c>
    </row>
    <row r="112" spans="1:16" outlineLevel="2" x14ac:dyDescent="0.2">
      <c r="A112" s="6" t="s">
        <v>243</v>
      </c>
      <c r="B112" s="6" t="s">
        <v>244</v>
      </c>
      <c r="C112" s="6"/>
      <c r="D112" s="6"/>
      <c r="E112" s="6" t="s">
        <v>9</v>
      </c>
      <c r="F112" s="6" t="s">
        <v>35</v>
      </c>
      <c r="G112" s="7">
        <f t="shared" ref="G112:O112" si="25">SUBTOTAL(9,G108:G111)</f>
        <v>2020.9</v>
      </c>
      <c r="H112" s="7">
        <f t="shared" si="25"/>
        <v>7503</v>
      </c>
      <c r="I112" s="7">
        <f t="shared" si="25"/>
        <v>0</v>
      </c>
      <c r="J112" s="7">
        <f t="shared" si="25"/>
        <v>0</v>
      </c>
      <c r="K112" s="7">
        <f t="shared" si="25"/>
        <v>7503</v>
      </c>
      <c r="L112" s="7">
        <f t="shared" si="25"/>
        <v>-5482.1</v>
      </c>
      <c r="M112" s="14">
        <f t="shared" si="16"/>
        <v>26.934559509529521</v>
      </c>
      <c r="N112" s="7">
        <f t="shared" si="25"/>
        <v>7423</v>
      </c>
      <c r="O112" s="7">
        <f t="shared" si="25"/>
        <v>-80</v>
      </c>
    </row>
    <row r="113" spans="1:16" outlineLevel="3" x14ac:dyDescent="0.2">
      <c r="A113" s="2" t="s">
        <v>253</v>
      </c>
      <c r="B113" s="2" t="s">
        <v>254</v>
      </c>
      <c r="C113" s="2" t="s">
        <v>255</v>
      </c>
      <c r="D113" s="2" t="s">
        <v>256</v>
      </c>
      <c r="E113" s="2" t="s">
        <v>9</v>
      </c>
      <c r="F113" s="2" t="s">
        <v>35</v>
      </c>
      <c r="G113" s="5">
        <v>2359.62</v>
      </c>
      <c r="H113" s="5">
        <v>1505</v>
      </c>
      <c r="I113" s="5">
        <v>0</v>
      </c>
      <c r="J113" s="5">
        <v>0</v>
      </c>
      <c r="K113" s="5">
        <v>1505</v>
      </c>
      <c r="L113" s="5">
        <v>854.62</v>
      </c>
      <c r="M113" s="5">
        <f t="shared" si="16"/>
        <v>156.78538205980067</v>
      </c>
      <c r="N113" s="5">
        <v>2360</v>
      </c>
      <c r="O113" s="5">
        <v>855</v>
      </c>
      <c r="P113" t="s">
        <v>347</v>
      </c>
    </row>
    <row r="114" spans="1:16" outlineLevel="3" x14ac:dyDescent="0.2">
      <c r="A114" s="2" t="s">
        <v>253</v>
      </c>
      <c r="B114" s="2" t="s">
        <v>254</v>
      </c>
      <c r="C114" s="2" t="s">
        <v>257</v>
      </c>
      <c r="D114" s="2" t="s">
        <v>258</v>
      </c>
      <c r="E114" s="2" t="s">
        <v>9</v>
      </c>
      <c r="F114" s="2" t="s">
        <v>35</v>
      </c>
      <c r="G114" s="5">
        <v>280</v>
      </c>
      <c r="H114" s="5">
        <v>400</v>
      </c>
      <c r="I114" s="5">
        <v>0</v>
      </c>
      <c r="J114" s="5">
        <v>0</v>
      </c>
      <c r="K114" s="5">
        <v>400</v>
      </c>
      <c r="L114" s="5">
        <v>-120</v>
      </c>
      <c r="M114" s="5">
        <f t="shared" si="16"/>
        <v>70</v>
      </c>
      <c r="N114" s="5">
        <v>400</v>
      </c>
      <c r="O114" s="5">
        <v>0</v>
      </c>
      <c r="P114" t="s">
        <v>348</v>
      </c>
    </row>
    <row r="115" spans="1:16" outlineLevel="3" x14ac:dyDescent="0.2">
      <c r="A115" s="2" t="s">
        <v>253</v>
      </c>
      <c r="B115" s="2" t="s">
        <v>254</v>
      </c>
      <c r="C115" s="2" t="s">
        <v>259</v>
      </c>
      <c r="D115" s="2" t="s">
        <v>260</v>
      </c>
      <c r="E115" s="2" t="s">
        <v>9</v>
      </c>
      <c r="F115" s="2" t="s">
        <v>35</v>
      </c>
      <c r="G115" s="5">
        <v>1191</v>
      </c>
      <c r="H115" s="5">
        <v>1191</v>
      </c>
      <c r="I115" s="5">
        <v>0</v>
      </c>
      <c r="J115" s="5">
        <v>0</v>
      </c>
      <c r="K115" s="5">
        <v>1191</v>
      </c>
      <c r="L115" s="5">
        <v>0</v>
      </c>
      <c r="M115" s="5">
        <f t="shared" si="16"/>
        <v>100</v>
      </c>
      <c r="N115" s="5">
        <v>1191</v>
      </c>
      <c r="O115" s="5">
        <v>0</v>
      </c>
      <c r="P115" t="s">
        <v>349</v>
      </c>
    </row>
    <row r="116" spans="1:16" outlineLevel="3" x14ac:dyDescent="0.2">
      <c r="A116" s="2" t="s">
        <v>253</v>
      </c>
      <c r="B116" s="2" t="s">
        <v>254</v>
      </c>
      <c r="C116" s="2" t="s">
        <v>261</v>
      </c>
      <c r="D116" s="2" t="s">
        <v>262</v>
      </c>
      <c r="E116" s="2" t="s">
        <v>9</v>
      </c>
      <c r="F116" s="2" t="s">
        <v>35</v>
      </c>
      <c r="G116" s="5">
        <v>1072.3699999999999</v>
      </c>
      <c r="H116" s="5">
        <v>1072</v>
      </c>
      <c r="I116" s="5">
        <v>0</v>
      </c>
      <c r="J116" s="5">
        <v>0</v>
      </c>
      <c r="K116" s="5">
        <v>1072</v>
      </c>
      <c r="L116" s="5">
        <v>0.36999999999989103</v>
      </c>
      <c r="M116" s="5">
        <f t="shared" si="16"/>
        <v>100.03451492537312</v>
      </c>
      <c r="N116" s="5">
        <v>1072</v>
      </c>
      <c r="O116" s="5">
        <v>0</v>
      </c>
      <c r="P116" t="s">
        <v>350</v>
      </c>
    </row>
    <row r="117" spans="1:16" outlineLevel="2" x14ac:dyDescent="0.2">
      <c r="A117" s="6" t="s">
        <v>253</v>
      </c>
      <c r="B117" s="6" t="s">
        <v>254</v>
      </c>
      <c r="C117" s="6"/>
      <c r="D117" s="6"/>
      <c r="E117" s="6" t="s">
        <v>9</v>
      </c>
      <c r="F117" s="6" t="s">
        <v>35</v>
      </c>
      <c r="G117" s="7">
        <f t="shared" ref="G117:O117" si="26">SUBTOTAL(9,G113:G116)</f>
        <v>4902.99</v>
      </c>
      <c r="H117" s="7">
        <f t="shared" si="26"/>
        <v>4168</v>
      </c>
      <c r="I117" s="7">
        <f t="shared" si="26"/>
        <v>0</v>
      </c>
      <c r="J117" s="7">
        <f t="shared" si="26"/>
        <v>0</v>
      </c>
      <c r="K117" s="7">
        <f t="shared" si="26"/>
        <v>4168</v>
      </c>
      <c r="L117" s="7">
        <f t="shared" si="26"/>
        <v>734.9899999999999</v>
      </c>
      <c r="M117" s="14">
        <f t="shared" si="16"/>
        <v>117.63411708253358</v>
      </c>
      <c r="N117" s="7">
        <f t="shared" si="26"/>
        <v>5023</v>
      </c>
      <c r="O117" s="7">
        <f t="shared" si="26"/>
        <v>855</v>
      </c>
    </row>
    <row r="118" spans="1:16" outlineLevel="3" x14ac:dyDescent="0.2">
      <c r="A118" s="2" t="s">
        <v>263</v>
      </c>
      <c r="B118" s="2" t="s">
        <v>264</v>
      </c>
      <c r="C118" s="2" t="s">
        <v>265</v>
      </c>
      <c r="D118" s="2" t="s">
        <v>266</v>
      </c>
      <c r="E118" s="2" t="s">
        <v>9</v>
      </c>
      <c r="F118" s="2" t="s">
        <v>35</v>
      </c>
      <c r="G118" s="5">
        <v>-15862.74</v>
      </c>
      <c r="H118" s="5">
        <v>-32628</v>
      </c>
      <c r="I118" s="5">
        <v>0</v>
      </c>
      <c r="J118" s="5">
        <v>0</v>
      </c>
      <c r="K118" s="5">
        <v>-32628</v>
      </c>
      <c r="L118" s="5">
        <v>16765.259999999998</v>
      </c>
      <c r="M118" s="5">
        <f t="shared" si="16"/>
        <v>48.616954762780438</v>
      </c>
      <c r="N118" s="5">
        <v>-47472</v>
      </c>
      <c r="O118" s="5">
        <v>-14844</v>
      </c>
    </row>
    <row r="119" spans="1:16" outlineLevel="2" x14ac:dyDescent="0.2">
      <c r="A119" s="6" t="s">
        <v>263</v>
      </c>
      <c r="B119" s="6" t="s">
        <v>264</v>
      </c>
      <c r="C119" s="6"/>
      <c r="D119" s="6"/>
      <c r="E119" s="6" t="s">
        <v>9</v>
      </c>
      <c r="F119" s="6" t="s">
        <v>35</v>
      </c>
      <c r="G119" s="7">
        <f t="shared" ref="G119:O119" si="27">SUBTOTAL(9,G118:G118)</f>
        <v>-15862.74</v>
      </c>
      <c r="H119" s="7">
        <f t="shared" si="27"/>
        <v>-32628</v>
      </c>
      <c r="I119" s="7">
        <f t="shared" si="27"/>
        <v>0</v>
      </c>
      <c r="J119" s="7">
        <f t="shared" si="27"/>
        <v>0</v>
      </c>
      <c r="K119" s="7">
        <f t="shared" si="27"/>
        <v>-32628</v>
      </c>
      <c r="L119" s="7">
        <f t="shared" si="27"/>
        <v>16765.259999999998</v>
      </c>
      <c r="M119" s="14">
        <f t="shared" si="16"/>
        <v>48.616954762780438</v>
      </c>
      <c r="N119" s="7">
        <f t="shared" si="27"/>
        <v>-47472</v>
      </c>
      <c r="O119" s="7">
        <f t="shared" si="27"/>
        <v>-14844</v>
      </c>
    </row>
    <row r="120" spans="1:16" outlineLevel="3" x14ac:dyDescent="0.2">
      <c r="A120" s="2" t="s">
        <v>267</v>
      </c>
      <c r="B120" s="2" t="s">
        <v>268</v>
      </c>
      <c r="C120" s="2" t="s">
        <v>269</v>
      </c>
      <c r="D120" s="2" t="s">
        <v>270</v>
      </c>
      <c r="E120" s="2" t="s">
        <v>9</v>
      </c>
      <c r="F120" s="2" t="s">
        <v>35</v>
      </c>
      <c r="G120" s="5">
        <v>-25037.72</v>
      </c>
      <c r="H120" s="5">
        <v>-50253</v>
      </c>
      <c r="I120" s="5">
        <v>0</v>
      </c>
      <c r="J120" s="5">
        <v>0</v>
      </c>
      <c r="K120" s="5">
        <v>-50253</v>
      </c>
      <c r="L120" s="5">
        <v>25215.279999999999</v>
      </c>
      <c r="M120" s="5">
        <f t="shared" si="16"/>
        <v>49.823333930312621</v>
      </c>
      <c r="N120" s="5">
        <v>-73749</v>
      </c>
      <c r="O120" s="5">
        <v>-23496</v>
      </c>
      <c r="P120" t="s">
        <v>351</v>
      </c>
    </row>
    <row r="121" spans="1:16" outlineLevel="2" x14ac:dyDescent="0.2">
      <c r="A121" s="6" t="s">
        <v>267</v>
      </c>
      <c r="B121" s="6" t="s">
        <v>268</v>
      </c>
      <c r="C121" s="6"/>
      <c r="D121" s="6"/>
      <c r="E121" s="6" t="s">
        <v>9</v>
      </c>
      <c r="F121" s="6" t="s">
        <v>35</v>
      </c>
      <c r="G121" s="7">
        <f t="shared" ref="G121:O121" si="28">SUBTOTAL(9,G120:G120)</f>
        <v>-25037.72</v>
      </c>
      <c r="H121" s="7">
        <f t="shared" si="28"/>
        <v>-50253</v>
      </c>
      <c r="I121" s="7">
        <f t="shared" si="28"/>
        <v>0</v>
      </c>
      <c r="J121" s="7">
        <f t="shared" si="28"/>
        <v>0</v>
      </c>
      <c r="K121" s="7">
        <f t="shared" si="28"/>
        <v>-50253</v>
      </c>
      <c r="L121" s="7">
        <f t="shared" si="28"/>
        <v>25215.279999999999</v>
      </c>
      <c r="M121" s="14">
        <f t="shared" si="16"/>
        <v>49.823333930312621</v>
      </c>
      <c r="N121" s="7">
        <f t="shared" si="28"/>
        <v>-73749</v>
      </c>
      <c r="O121" s="7">
        <f t="shared" si="28"/>
        <v>-23496</v>
      </c>
    </row>
    <row r="122" spans="1:16" outlineLevel="3" x14ac:dyDescent="0.2">
      <c r="A122" s="2" t="s">
        <v>271</v>
      </c>
      <c r="B122" s="2" t="s">
        <v>272</v>
      </c>
      <c r="C122" s="2" t="s">
        <v>273</v>
      </c>
      <c r="D122" s="2" t="s">
        <v>274</v>
      </c>
      <c r="E122" s="2" t="s">
        <v>9</v>
      </c>
      <c r="F122" s="2" t="s">
        <v>35</v>
      </c>
      <c r="G122" s="5">
        <v>-602.54</v>
      </c>
      <c r="H122" s="5">
        <v>-2000</v>
      </c>
      <c r="I122" s="5">
        <v>0</v>
      </c>
      <c r="J122" s="5">
        <v>0</v>
      </c>
      <c r="K122" s="5">
        <v>-2000</v>
      </c>
      <c r="L122" s="5">
        <v>1397.46</v>
      </c>
      <c r="M122" s="5">
        <f t="shared" si="16"/>
        <v>30.126999999999999</v>
      </c>
      <c r="N122" s="5">
        <v>-2000</v>
      </c>
      <c r="O122" s="5">
        <v>0</v>
      </c>
    </row>
    <row r="123" spans="1:16" outlineLevel="3" x14ac:dyDescent="0.2">
      <c r="A123" s="2" t="s">
        <v>271</v>
      </c>
      <c r="B123" s="2" t="s">
        <v>272</v>
      </c>
      <c r="C123" s="2" t="s">
        <v>275</v>
      </c>
      <c r="D123" s="2" t="s">
        <v>276</v>
      </c>
      <c r="E123" s="2" t="s">
        <v>9</v>
      </c>
      <c r="F123" s="2" t="s">
        <v>35</v>
      </c>
      <c r="G123" s="5">
        <v>-7219.26</v>
      </c>
      <c r="H123" s="5">
        <v>0</v>
      </c>
      <c r="I123" s="5">
        <v>0</v>
      </c>
      <c r="J123" s="5">
        <v>0</v>
      </c>
      <c r="K123" s="5">
        <v>0</v>
      </c>
      <c r="L123" s="5">
        <v>-7219.26</v>
      </c>
      <c r="M123" s="5">
        <f t="shared" si="16"/>
        <v>0</v>
      </c>
      <c r="N123" s="5">
        <v>-7219</v>
      </c>
      <c r="O123" s="5">
        <v>-7219</v>
      </c>
      <c r="P123" t="s">
        <v>352</v>
      </c>
    </row>
    <row r="124" spans="1:16" outlineLevel="3" x14ac:dyDescent="0.2">
      <c r="A124" s="2" t="s">
        <v>271</v>
      </c>
      <c r="B124" s="2" t="s">
        <v>272</v>
      </c>
      <c r="C124" s="2" t="s">
        <v>277</v>
      </c>
      <c r="D124" s="2" t="s">
        <v>278</v>
      </c>
      <c r="E124" s="2" t="s">
        <v>9</v>
      </c>
      <c r="F124" s="2" t="s">
        <v>35</v>
      </c>
      <c r="G124" s="5">
        <v>0</v>
      </c>
      <c r="H124" s="5">
        <v>-1000</v>
      </c>
      <c r="I124" s="5">
        <v>0</v>
      </c>
      <c r="J124" s="5">
        <v>0</v>
      </c>
      <c r="K124" s="5">
        <v>-1000</v>
      </c>
      <c r="L124" s="5">
        <v>1000</v>
      </c>
      <c r="M124" s="5">
        <f t="shared" si="16"/>
        <v>0</v>
      </c>
      <c r="N124" s="5">
        <v>-1000</v>
      </c>
      <c r="O124" s="5">
        <v>0</v>
      </c>
    </row>
    <row r="125" spans="1:16" outlineLevel="3" x14ac:dyDescent="0.2">
      <c r="A125" s="2" t="s">
        <v>271</v>
      </c>
      <c r="B125" s="2" t="s">
        <v>272</v>
      </c>
      <c r="C125" s="2" t="s">
        <v>279</v>
      </c>
      <c r="D125" s="2" t="s">
        <v>280</v>
      </c>
      <c r="E125" s="2" t="s">
        <v>9</v>
      </c>
      <c r="F125" s="2" t="s">
        <v>35</v>
      </c>
      <c r="G125" s="5">
        <v>377.99</v>
      </c>
      <c r="H125" s="5">
        <v>0</v>
      </c>
      <c r="I125" s="5">
        <v>0</v>
      </c>
      <c r="J125" s="5">
        <v>0</v>
      </c>
      <c r="K125" s="5">
        <v>0</v>
      </c>
      <c r="L125" s="5">
        <v>377.99</v>
      </c>
      <c r="M125" s="5">
        <f t="shared" si="16"/>
        <v>0</v>
      </c>
      <c r="N125" s="5">
        <v>265</v>
      </c>
      <c r="O125" s="5">
        <v>265</v>
      </c>
      <c r="P125" t="s">
        <v>353</v>
      </c>
    </row>
    <row r="126" spans="1:16" outlineLevel="3" x14ac:dyDescent="0.2">
      <c r="A126" s="2" t="s">
        <v>271</v>
      </c>
      <c r="B126" s="2" t="s">
        <v>272</v>
      </c>
      <c r="C126" s="2" t="s">
        <v>281</v>
      </c>
      <c r="D126" s="2" t="s">
        <v>282</v>
      </c>
      <c r="E126" s="2" t="s">
        <v>9</v>
      </c>
      <c r="F126" s="2" t="s">
        <v>35</v>
      </c>
      <c r="G126" s="5">
        <v>0</v>
      </c>
      <c r="H126" s="5">
        <v>-1000</v>
      </c>
      <c r="I126" s="5">
        <v>0</v>
      </c>
      <c r="J126" s="5">
        <v>0</v>
      </c>
      <c r="K126" s="5">
        <v>-1000</v>
      </c>
      <c r="L126" s="5">
        <v>1000</v>
      </c>
      <c r="M126" s="5">
        <f t="shared" si="16"/>
        <v>0</v>
      </c>
      <c r="N126" s="5">
        <v>-1000</v>
      </c>
      <c r="O126" s="5">
        <v>0</v>
      </c>
      <c r="P126" t="s">
        <v>354</v>
      </c>
    </row>
    <row r="127" spans="1:16" outlineLevel="2" x14ac:dyDescent="0.2">
      <c r="A127" s="6" t="s">
        <v>271</v>
      </c>
      <c r="B127" s="6" t="s">
        <v>272</v>
      </c>
      <c r="C127" s="6"/>
      <c r="D127" s="6"/>
      <c r="E127" s="6" t="s">
        <v>9</v>
      </c>
      <c r="F127" s="6" t="s">
        <v>35</v>
      </c>
      <c r="G127" s="7">
        <f t="shared" ref="G127:O127" si="29">SUBTOTAL(9,G122:G126)</f>
        <v>-7443.81</v>
      </c>
      <c r="H127" s="7">
        <f t="shared" si="29"/>
        <v>-4000</v>
      </c>
      <c r="I127" s="7">
        <f t="shared" si="29"/>
        <v>0</v>
      </c>
      <c r="J127" s="7">
        <f t="shared" si="29"/>
        <v>0</v>
      </c>
      <c r="K127" s="7">
        <f t="shared" si="29"/>
        <v>-4000</v>
      </c>
      <c r="L127" s="7">
        <f t="shared" si="29"/>
        <v>-3443.8100000000004</v>
      </c>
      <c r="M127" s="14">
        <f t="shared" si="16"/>
        <v>186.09524999999999</v>
      </c>
      <c r="N127" s="7">
        <f t="shared" si="29"/>
        <v>-10954</v>
      </c>
      <c r="O127" s="7">
        <f t="shared" si="29"/>
        <v>-6954</v>
      </c>
    </row>
    <row r="128" spans="1:16" outlineLevel="3" x14ac:dyDescent="0.2">
      <c r="A128" s="2" t="s">
        <v>283</v>
      </c>
      <c r="B128" s="2" t="s">
        <v>284</v>
      </c>
      <c r="C128" s="2" t="s">
        <v>285</v>
      </c>
      <c r="D128" s="2" t="s">
        <v>286</v>
      </c>
      <c r="E128" s="2" t="s">
        <v>9</v>
      </c>
      <c r="F128" s="2" t="s">
        <v>35</v>
      </c>
      <c r="G128" s="5">
        <v>-6845</v>
      </c>
      <c r="H128" s="5">
        <v>-12000</v>
      </c>
      <c r="I128" s="5">
        <v>0</v>
      </c>
      <c r="J128" s="5">
        <v>0</v>
      </c>
      <c r="K128" s="5">
        <v>-12000</v>
      </c>
      <c r="L128" s="5">
        <v>5155</v>
      </c>
      <c r="M128" s="5">
        <f t="shared" si="16"/>
        <v>57.041666666666671</v>
      </c>
      <c r="N128" s="5">
        <v>-12000</v>
      </c>
      <c r="O128" s="5">
        <v>0</v>
      </c>
      <c r="P128" t="s">
        <v>355</v>
      </c>
    </row>
    <row r="129" spans="1:15" outlineLevel="2" x14ac:dyDescent="0.2">
      <c r="A129" s="6" t="s">
        <v>283</v>
      </c>
      <c r="B129" s="6" t="s">
        <v>284</v>
      </c>
      <c r="C129" s="6"/>
      <c r="D129" s="6"/>
      <c r="E129" s="6" t="s">
        <v>9</v>
      </c>
      <c r="F129" s="6" t="s">
        <v>35</v>
      </c>
      <c r="G129" s="7">
        <f t="shared" ref="G129:O129" si="30">SUBTOTAL(9,G128:G128)</f>
        <v>-6845</v>
      </c>
      <c r="H129" s="7">
        <f t="shared" si="30"/>
        <v>-12000</v>
      </c>
      <c r="I129" s="7">
        <f t="shared" si="30"/>
        <v>0</v>
      </c>
      <c r="J129" s="7">
        <f t="shared" si="30"/>
        <v>0</v>
      </c>
      <c r="K129" s="7">
        <f t="shared" si="30"/>
        <v>-12000</v>
      </c>
      <c r="L129" s="7">
        <f t="shared" si="30"/>
        <v>5155</v>
      </c>
      <c r="M129" s="14">
        <f t="shared" si="16"/>
        <v>57.041666666666671</v>
      </c>
      <c r="N129" s="7">
        <f t="shared" si="30"/>
        <v>-12000</v>
      </c>
      <c r="O129" s="7">
        <f t="shared" si="30"/>
        <v>0</v>
      </c>
    </row>
    <row r="130" spans="1:15" outlineLevel="3" x14ac:dyDescent="0.2">
      <c r="A130" s="2" t="s">
        <v>287</v>
      </c>
      <c r="B130" s="2" t="s">
        <v>288</v>
      </c>
      <c r="C130" s="2" t="s">
        <v>289</v>
      </c>
      <c r="D130" s="2" t="s">
        <v>290</v>
      </c>
      <c r="E130" s="2" t="s">
        <v>9</v>
      </c>
      <c r="F130" s="2" t="s">
        <v>35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f t="shared" si="16"/>
        <v>0</v>
      </c>
      <c r="N130" s="5">
        <v>-1400</v>
      </c>
      <c r="O130" s="5">
        <v>-1400</v>
      </c>
    </row>
    <row r="131" spans="1:15" outlineLevel="2" x14ac:dyDescent="0.2">
      <c r="A131" s="6" t="s">
        <v>287</v>
      </c>
      <c r="B131" s="6" t="s">
        <v>288</v>
      </c>
      <c r="C131" s="6"/>
      <c r="D131" s="6"/>
      <c r="E131" s="6" t="s">
        <v>9</v>
      </c>
      <c r="F131" s="6" t="s">
        <v>35</v>
      </c>
      <c r="G131" s="7">
        <f t="shared" ref="G131:O131" si="31">SUBTOTAL(9,G130:G130)</f>
        <v>0</v>
      </c>
      <c r="H131" s="7">
        <f t="shared" si="31"/>
        <v>0</v>
      </c>
      <c r="I131" s="7">
        <f t="shared" si="31"/>
        <v>0</v>
      </c>
      <c r="J131" s="7">
        <f t="shared" si="31"/>
        <v>0</v>
      </c>
      <c r="K131" s="7">
        <f t="shared" si="31"/>
        <v>0</v>
      </c>
      <c r="L131" s="7">
        <f t="shared" si="31"/>
        <v>0</v>
      </c>
      <c r="M131" s="14">
        <f t="shared" ref="M131:M140" si="32">IFERROR(G131/K131*100,0)</f>
        <v>0</v>
      </c>
      <c r="N131" s="7">
        <f t="shared" si="31"/>
        <v>-1400</v>
      </c>
      <c r="O131" s="7">
        <f t="shared" si="31"/>
        <v>-1400</v>
      </c>
    </row>
    <row r="132" spans="1:15" outlineLevel="3" x14ac:dyDescent="0.2">
      <c r="A132" s="2" t="s">
        <v>291</v>
      </c>
      <c r="B132" s="2" t="s">
        <v>292</v>
      </c>
      <c r="C132" s="2" t="s">
        <v>293</v>
      </c>
      <c r="D132" s="2" t="s">
        <v>294</v>
      </c>
      <c r="E132" s="2" t="s">
        <v>9</v>
      </c>
      <c r="F132" s="2" t="s">
        <v>35</v>
      </c>
      <c r="G132" s="5">
        <v>-1990</v>
      </c>
      <c r="H132" s="5">
        <v>-4000</v>
      </c>
      <c r="I132" s="5">
        <v>0</v>
      </c>
      <c r="J132" s="5">
        <v>0</v>
      </c>
      <c r="K132" s="5">
        <v>-4000</v>
      </c>
      <c r="L132" s="5">
        <v>2010</v>
      </c>
      <c r="M132" s="5">
        <f t="shared" si="32"/>
        <v>49.75</v>
      </c>
      <c r="N132" s="5">
        <v>-4000</v>
      </c>
      <c r="O132" s="5">
        <v>0</v>
      </c>
    </row>
    <row r="133" spans="1:15" outlineLevel="2" x14ac:dyDescent="0.2">
      <c r="A133" s="6" t="s">
        <v>291</v>
      </c>
      <c r="B133" s="6" t="s">
        <v>292</v>
      </c>
      <c r="C133" s="6"/>
      <c r="D133" s="6"/>
      <c r="E133" s="6" t="s">
        <v>9</v>
      </c>
      <c r="F133" s="6" t="s">
        <v>35</v>
      </c>
      <c r="G133" s="7">
        <f t="shared" ref="G133:O133" si="33">SUBTOTAL(9,G132:G132)</f>
        <v>-1990</v>
      </c>
      <c r="H133" s="7">
        <f t="shared" si="33"/>
        <v>-4000</v>
      </c>
      <c r="I133" s="7">
        <f t="shared" si="33"/>
        <v>0</v>
      </c>
      <c r="J133" s="7">
        <f t="shared" si="33"/>
        <v>0</v>
      </c>
      <c r="K133" s="7">
        <f t="shared" si="33"/>
        <v>-4000</v>
      </c>
      <c r="L133" s="7">
        <f t="shared" si="33"/>
        <v>2010</v>
      </c>
      <c r="M133" s="14">
        <f t="shared" si="32"/>
        <v>49.75</v>
      </c>
      <c r="N133" s="7">
        <f t="shared" si="33"/>
        <v>-4000</v>
      </c>
      <c r="O133" s="7">
        <f t="shared" si="33"/>
        <v>0</v>
      </c>
    </row>
    <row r="134" spans="1:15" outlineLevel="3" x14ac:dyDescent="0.2">
      <c r="A134" s="2" t="s">
        <v>295</v>
      </c>
      <c r="B134" s="2" t="s">
        <v>296</v>
      </c>
      <c r="C134" s="2" t="s">
        <v>297</v>
      </c>
      <c r="D134" s="2" t="s">
        <v>298</v>
      </c>
      <c r="E134" s="2" t="s">
        <v>9</v>
      </c>
      <c r="F134" s="2" t="s">
        <v>35</v>
      </c>
      <c r="G134" s="5">
        <v>-1981.93</v>
      </c>
      <c r="H134" s="5">
        <v>0</v>
      </c>
      <c r="I134" s="5">
        <v>0</v>
      </c>
      <c r="J134" s="5">
        <v>0</v>
      </c>
      <c r="K134" s="5">
        <v>0</v>
      </c>
      <c r="L134" s="5">
        <v>-1981.93</v>
      </c>
      <c r="M134" s="5">
        <f t="shared" si="32"/>
        <v>0</v>
      </c>
      <c r="N134" s="5">
        <v>-1982</v>
      </c>
      <c r="O134" s="5">
        <v>-1982</v>
      </c>
    </row>
    <row r="135" spans="1:15" outlineLevel="2" x14ac:dyDescent="0.2">
      <c r="A135" s="6" t="s">
        <v>295</v>
      </c>
      <c r="B135" s="6" t="s">
        <v>296</v>
      </c>
      <c r="C135" s="6"/>
      <c r="D135" s="6"/>
      <c r="E135" s="6" t="s">
        <v>9</v>
      </c>
      <c r="F135" s="6" t="s">
        <v>35</v>
      </c>
      <c r="G135" s="7">
        <f t="shared" ref="G135:O135" si="34">SUBTOTAL(9,G134:G134)</f>
        <v>-1981.93</v>
      </c>
      <c r="H135" s="7">
        <f t="shared" si="34"/>
        <v>0</v>
      </c>
      <c r="I135" s="7">
        <f t="shared" si="34"/>
        <v>0</v>
      </c>
      <c r="J135" s="7">
        <f t="shared" si="34"/>
        <v>0</v>
      </c>
      <c r="K135" s="7">
        <f t="shared" si="34"/>
        <v>0</v>
      </c>
      <c r="L135" s="7">
        <f t="shared" si="34"/>
        <v>-1981.93</v>
      </c>
      <c r="M135" s="14">
        <f t="shared" si="32"/>
        <v>0</v>
      </c>
      <c r="N135" s="7">
        <f t="shared" si="34"/>
        <v>-1982</v>
      </c>
      <c r="O135" s="7">
        <f t="shared" si="34"/>
        <v>-1982</v>
      </c>
    </row>
    <row r="136" spans="1:15" outlineLevel="3" x14ac:dyDescent="0.2">
      <c r="A136" s="2" t="s">
        <v>299</v>
      </c>
      <c r="B136" s="2" t="s">
        <v>300</v>
      </c>
      <c r="C136" s="2" t="s">
        <v>301</v>
      </c>
      <c r="D136" s="2" t="s">
        <v>302</v>
      </c>
      <c r="E136" s="2" t="s">
        <v>9</v>
      </c>
      <c r="F136" s="2" t="s">
        <v>35</v>
      </c>
      <c r="G136" s="5">
        <v>0</v>
      </c>
      <c r="H136" s="5">
        <v>-40704</v>
      </c>
      <c r="I136" s="5">
        <v>0</v>
      </c>
      <c r="J136" s="5">
        <v>0</v>
      </c>
      <c r="K136" s="5">
        <v>-40704</v>
      </c>
      <c r="L136" s="5">
        <v>40704</v>
      </c>
      <c r="M136" s="5">
        <f t="shared" si="32"/>
        <v>0</v>
      </c>
      <c r="N136" s="5">
        <v>0</v>
      </c>
      <c r="O136" s="5">
        <v>40704</v>
      </c>
    </row>
    <row r="137" spans="1:15" outlineLevel="3" x14ac:dyDescent="0.2">
      <c r="A137" s="2" t="s">
        <v>299</v>
      </c>
      <c r="B137" s="2" t="s">
        <v>300</v>
      </c>
      <c r="C137" s="2" t="s">
        <v>303</v>
      </c>
      <c r="D137" s="2" t="s">
        <v>304</v>
      </c>
      <c r="E137" s="2" t="s">
        <v>9</v>
      </c>
      <c r="F137" s="2" t="s">
        <v>35</v>
      </c>
      <c r="G137" s="5">
        <v>0</v>
      </c>
      <c r="H137" s="5">
        <v>-3981</v>
      </c>
      <c r="I137" s="5">
        <v>0</v>
      </c>
      <c r="J137" s="5">
        <v>3980</v>
      </c>
      <c r="K137" s="5">
        <v>-1</v>
      </c>
      <c r="L137" s="5">
        <v>1</v>
      </c>
      <c r="M137" s="5">
        <f t="shared" si="32"/>
        <v>0</v>
      </c>
      <c r="N137" s="5">
        <v>0</v>
      </c>
      <c r="O137" s="5">
        <v>1</v>
      </c>
    </row>
    <row r="138" spans="1:15" outlineLevel="2" x14ac:dyDescent="0.2">
      <c r="A138" s="6" t="s">
        <v>299</v>
      </c>
      <c r="B138" s="6" t="s">
        <v>300</v>
      </c>
      <c r="C138" s="6"/>
      <c r="D138" s="6"/>
      <c r="E138" s="6" t="s">
        <v>9</v>
      </c>
      <c r="F138" s="6" t="s">
        <v>35</v>
      </c>
      <c r="G138" s="7">
        <f t="shared" ref="G138:O138" si="35">SUBTOTAL(9,G136:G137)</f>
        <v>0</v>
      </c>
      <c r="H138" s="7">
        <f t="shared" si="35"/>
        <v>-44685</v>
      </c>
      <c r="I138" s="7">
        <f t="shared" si="35"/>
        <v>0</v>
      </c>
      <c r="J138" s="7">
        <f t="shared" si="35"/>
        <v>3980</v>
      </c>
      <c r="K138" s="7">
        <f t="shared" si="35"/>
        <v>-40705</v>
      </c>
      <c r="L138" s="7">
        <f t="shared" si="35"/>
        <v>40705</v>
      </c>
      <c r="M138" s="14">
        <f t="shared" si="32"/>
        <v>0</v>
      </c>
      <c r="N138" s="7">
        <f t="shared" si="35"/>
        <v>0</v>
      </c>
      <c r="O138" s="7">
        <f t="shared" si="35"/>
        <v>40705</v>
      </c>
    </row>
    <row r="139" spans="1:15" outlineLevel="1" x14ac:dyDescent="0.2">
      <c r="A139" s="8"/>
      <c r="B139" s="8"/>
      <c r="C139" s="8"/>
      <c r="D139" s="8"/>
      <c r="E139" s="8" t="s">
        <v>9</v>
      </c>
      <c r="F139" s="8" t="s">
        <v>35</v>
      </c>
      <c r="G139" s="9">
        <f t="shared" ref="G139:O139" si="36">SUBTOTAL(9,G2:G138)</f>
        <v>289391.28000000003</v>
      </c>
      <c r="H139" s="9">
        <f t="shared" si="36"/>
        <v>491583</v>
      </c>
      <c r="I139" s="9">
        <f t="shared" si="36"/>
        <v>0</v>
      </c>
      <c r="J139" s="9">
        <f t="shared" si="36"/>
        <v>3980</v>
      </c>
      <c r="K139" s="9">
        <f t="shared" si="36"/>
        <v>495563</v>
      </c>
      <c r="L139" s="9">
        <f t="shared" si="36"/>
        <v>-206171.71999999997</v>
      </c>
      <c r="M139" s="14">
        <f t="shared" si="32"/>
        <v>58.396466241426424</v>
      </c>
      <c r="N139" s="9">
        <f t="shared" si="36"/>
        <v>509961</v>
      </c>
      <c r="O139" s="9">
        <f t="shared" si="36"/>
        <v>14398</v>
      </c>
    </row>
    <row r="140" spans="1:15" x14ac:dyDescent="0.2">
      <c r="A140" s="4"/>
      <c r="B140" s="4"/>
      <c r="C140" s="4"/>
      <c r="D140" s="4"/>
      <c r="E140" s="4"/>
      <c r="F140" s="4"/>
      <c r="G140" s="10">
        <f t="shared" ref="G140:O140" si="37">SUBTOTAL(9,G2:G139)</f>
        <v>289391.28000000003</v>
      </c>
      <c r="H140" s="10">
        <f t="shared" si="37"/>
        <v>491583</v>
      </c>
      <c r="I140" s="10">
        <f t="shared" si="37"/>
        <v>0</v>
      </c>
      <c r="J140" s="10">
        <f t="shared" si="37"/>
        <v>3980</v>
      </c>
      <c r="K140" s="10">
        <f t="shared" si="37"/>
        <v>495563</v>
      </c>
      <c r="L140" s="10">
        <f t="shared" si="37"/>
        <v>-206171.71999999997</v>
      </c>
      <c r="M140" s="14">
        <f t="shared" si="32"/>
        <v>58.396466241426424</v>
      </c>
      <c r="N140" s="10">
        <f t="shared" si="37"/>
        <v>509961</v>
      </c>
      <c r="O140" s="10">
        <f t="shared" si="37"/>
        <v>14398</v>
      </c>
    </row>
  </sheetData>
  <pageMargins left="0.75" right="0.75" top="1" bottom="1" header="0.5" footer="0.5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6026F534499734DAE962351500E8645" ma:contentTypeVersion="17" ma:contentTypeDescription="Create a new document." ma:contentTypeScope="" ma:versionID="a9897c69f73985506ffa3ff838e7fb1c">
  <xsd:schema xmlns:xsd="http://www.w3.org/2001/XMLSchema" xmlns:xs="http://www.w3.org/2001/XMLSchema" xmlns:p="http://schemas.microsoft.com/office/2006/metadata/properties" xmlns:ns2="f875c0bc-8ba2-401f-99af-ed674c414ce8" xmlns:ns3="9de221fa-db7a-4a15-bb62-8cf02db7b4d8" targetNamespace="http://schemas.microsoft.com/office/2006/metadata/properties" ma:root="true" ma:fieldsID="5cd5fe48f76223fc7c9638d336c72edb" ns2:_="" ns3:_="">
    <xsd:import namespace="f875c0bc-8ba2-401f-99af-ed674c414ce8"/>
    <xsd:import namespace="9de221fa-db7a-4a15-bb62-8cf02db7b4d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75c0bc-8ba2-401f-99af-ed674c414c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9461de3a-1965-4b95-b4c2-871112432b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e221fa-db7a-4a15-bb62-8cf02db7b4d8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e368f969-33c0-4dc0-9ffa-375d08407daf}" ma:internalName="TaxCatchAll" ma:showField="CatchAllData" ma:web="9de221fa-db7a-4a15-bb62-8cf02db7b4d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9de221fa-db7a-4a15-bb62-8cf02db7b4d8" xsi:nil="true"/>
    <lcf76f155ced4ddcb4097134ff3c332f xmlns="f875c0bc-8ba2-401f-99af-ed674c414c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B73ED3DF-F46C-4573-B7C7-754B182A77E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75c0bc-8ba2-401f-99af-ed674c414ce8"/>
    <ds:schemaRef ds:uri="9de221fa-db7a-4a15-bb62-8cf02db7b4d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AF60EBC-914D-4E0C-909B-9A1372E8CBBA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D076D21-B999-477D-A309-6D7FBA9D7B18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openxmlformats.org/package/2006/metadata/core-properties"/>
    <ds:schemaRef ds:uri="http://purl.org/dc/terms/"/>
    <ds:schemaRef ds:uri="9de221fa-db7a-4a15-bb62-8cf02db7b4d8"/>
    <ds:schemaRef ds:uri="f875c0bc-8ba2-401f-99af-ed674c414ce8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Parameters</vt:lpstr>
      <vt:lpstr>Schools actual budget forecast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Tracey Sims</dc:creator>
  <cp:keywords/>
  <dc:description/>
  <cp:lastModifiedBy>Tracey Sims</cp:lastModifiedBy>
  <dcterms:created xsi:type="dcterms:W3CDTF">2023-09-20T10:18:28Z</dcterms:created>
  <dcterms:modified xsi:type="dcterms:W3CDTF">2023-09-20T10:35:10Z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0x010100B6026F534499734DAE962351500E8645</vt:lpwstr>
  </property>
  <property fmtid="{D5CDD505-2E9C-101B-9397-08002B2CF9AE}" pid="3" name="MediaServiceImageTags">
    <vt:lpwstr/>
  </property>
</Properties>
</file>